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255" windowWidth="8625" windowHeight="9240" activeTab="5"/>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'附表1'!$A$1:$U$84</definedName>
    <definedName name="_xlnm.Print_Area" localSheetId="3">'附表4'!$A$1:$G$20</definedName>
    <definedName name="_xlnm.Print_Area" localSheetId="4">'附表5'!$A$1:$S$131</definedName>
    <definedName name="_xlnm.Print_Area" localSheetId="5">'附表6'!$A$1:$M$62</definedName>
    <definedName name="_xlnm.Print_Titles" localSheetId="0">'附表1'!$2:$5</definedName>
    <definedName name="_xlnm.Print_Titles" localSheetId="4">'附表5'!$2:$4</definedName>
  </definedNames>
  <calcPr fullCalcOnLoad="1"/>
</workbook>
</file>

<file path=xl/sharedStrings.xml><?xml version="1.0" encoding="utf-8"?>
<sst xmlns="http://schemas.openxmlformats.org/spreadsheetml/2006/main" count="1040" uniqueCount="526">
  <si>
    <t>一</t>
  </si>
  <si>
    <t>二</t>
  </si>
  <si>
    <t>三</t>
  </si>
  <si>
    <t>四</t>
  </si>
  <si>
    <t>思想道德修养与法律基础</t>
  </si>
  <si>
    <t>二</t>
  </si>
  <si>
    <t>四</t>
  </si>
  <si>
    <t>五</t>
  </si>
  <si>
    <t>六</t>
  </si>
  <si>
    <t>七</t>
  </si>
  <si>
    <t>八</t>
  </si>
  <si>
    <t>课程名称</t>
  </si>
  <si>
    <t>各学期学时分配</t>
  </si>
  <si>
    <t>必修</t>
  </si>
  <si>
    <t>选修</t>
  </si>
  <si>
    <t>课程类别</t>
  </si>
  <si>
    <t>学时数</t>
  </si>
  <si>
    <t>百分比1（%）</t>
  </si>
  <si>
    <t>百分比2（%）</t>
  </si>
  <si>
    <t>总
学
时</t>
  </si>
  <si>
    <t>序号</t>
  </si>
  <si>
    <t>实践教学内容</t>
  </si>
  <si>
    <t>各学期周学时(周数)分配</t>
  </si>
  <si>
    <t>一</t>
  </si>
  <si>
    <t>附表3      各学期学时分配表</t>
  </si>
  <si>
    <t>总计</t>
  </si>
  <si>
    <t>附表1        课程设置及教学安排表</t>
  </si>
  <si>
    <t>必修
环节</t>
  </si>
  <si>
    <t>学
分</t>
  </si>
  <si>
    <t>三</t>
  </si>
  <si>
    <t>周
数</t>
  </si>
  <si>
    <t>课程
编码</t>
  </si>
  <si>
    <t>形势与政策1</t>
  </si>
  <si>
    <t>课程
模块</t>
  </si>
  <si>
    <t>毛泽东思想和中国特色社会主义理论体系概论</t>
  </si>
  <si>
    <t>形势与政策3</t>
  </si>
  <si>
    <t>形势与政策4</t>
  </si>
  <si>
    <t>小    计</t>
  </si>
  <si>
    <t>2K</t>
  </si>
  <si>
    <t>课程性质代码</t>
  </si>
  <si>
    <t>模块
学分要求</t>
  </si>
  <si>
    <t>C1</t>
  </si>
  <si>
    <t>C2</t>
  </si>
  <si>
    <t>A1</t>
  </si>
  <si>
    <t>3K</t>
  </si>
  <si>
    <t>实验</t>
  </si>
  <si>
    <t>上机</t>
  </si>
  <si>
    <t>课程性质</t>
  </si>
  <si>
    <t>学时</t>
  </si>
  <si>
    <t>学分</t>
  </si>
  <si>
    <t>第一学期</t>
  </si>
  <si>
    <t>第二学期</t>
  </si>
  <si>
    <t>第三学期</t>
  </si>
  <si>
    <t>第四学期</t>
  </si>
  <si>
    <t>第五学期</t>
  </si>
  <si>
    <t>第六学期</t>
  </si>
  <si>
    <t>第七学期</t>
  </si>
  <si>
    <t>第八学期</t>
  </si>
  <si>
    <t>备注</t>
  </si>
  <si>
    <t>理论学时</t>
  </si>
  <si>
    <t>其他</t>
  </si>
  <si>
    <t>课内实践学时</t>
  </si>
  <si>
    <t>A3</t>
  </si>
  <si>
    <t>专业基础课程</t>
  </si>
  <si>
    <t>模块学分要求</t>
  </si>
  <si>
    <t>专业方向课程</t>
  </si>
  <si>
    <t>B1</t>
  </si>
  <si>
    <t>B2</t>
  </si>
  <si>
    <t>通识教育教学模块</t>
  </si>
  <si>
    <t>A2</t>
  </si>
  <si>
    <t>A3≥10学分</t>
  </si>
  <si>
    <t>学时</t>
  </si>
  <si>
    <t>课程教学</t>
  </si>
  <si>
    <t>集中实践教学环节</t>
  </si>
  <si>
    <t>独立设课实验</t>
  </si>
  <si>
    <t>独立设课的实验</t>
  </si>
  <si>
    <t>附表2  集中实践教育教学模块设置及安排表</t>
  </si>
  <si>
    <t>附表6      指导性教学进程安排</t>
  </si>
  <si>
    <t>通识拓展课程</t>
  </si>
  <si>
    <t>E1</t>
  </si>
  <si>
    <t>E2</t>
  </si>
  <si>
    <t xml:space="preserve">                        学期
              学时
  类别</t>
  </si>
  <si>
    <t>专业教育教学模块</t>
  </si>
  <si>
    <t>实习、课程设计（论文）、毕业设计（论文）等环节</t>
  </si>
  <si>
    <t>本科生必须取得10个及其以上的通识拓展课程学分，方可毕业</t>
  </si>
  <si>
    <t>小     计</t>
  </si>
  <si>
    <t>\</t>
  </si>
  <si>
    <t>小计</t>
  </si>
  <si>
    <t>附件1： 教学计划</t>
  </si>
  <si>
    <t>马克思主义基本原理</t>
  </si>
  <si>
    <t>A1</t>
  </si>
  <si>
    <t>大学英语1</t>
  </si>
  <si>
    <t>大学英语2</t>
  </si>
  <si>
    <t>大学英语3/大学英语扩展课1</t>
  </si>
  <si>
    <t>大学英语4/大学英语扩展课2</t>
  </si>
  <si>
    <r>
      <t>大学体育</t>
    </r>
    <r>
      <rPr>
        <sz val="9"/>
        <rFont val="Times New Roman"/>
        <family val="1"/>
      </rPr>
      <t>1</t>
    </r>
  </si>
  <si>
    <r>
      <t>大学体育</t>
    </r>
    <r>
      <rPr>
        <sz val="9"/>
        <rFont val="Times New Roman"/>
        <family val="1"/>
      </rPr>
      <t>2</t>
    </r>
  </si>
  <si>
    <r>
      <t>大学体育</t>
    </r>
    <r>
      <rPr>
        <sz val="9"/>
        <rFont val="Times New Roman"/>
        <family val="1"/>
      </rPr>
      <t>3</t>
    </r>
  </si>
  <si>
    <r>
      <t>大学体育</t>
    </r>
    <r>
      <rPr>
        <sz val="9"/>
        <rFont val="Times New Roman"/>
        <family val="1"/>
      </rPr>
      <t>4</t>
    </r>
  </si>
  <si>
    <t>高等数学Ⅰ1</t>
  </si>
  <si>
    <t>高等数学Ⅰ2</t>
  </si>
  <si>
    <t>大学物理1</t>
  </si>
  <si>
    <t>大学物理2</t>
  </si>
  <si>
    <t>大学计算机基础</t>
  </si>
  <si>
    <t>线性代数</t>
  </si>
  <si>
    <t>概率论与数理统计</t>
  </si>
  <si>
    <t>复变函数与积分变换</t>
  </si>
  <si>
    <t>通信工程概论</t>
  </si>
  <si>
    <t>C语言程序设计</t>
  </si>
  <si>
    <t>电路理论</t>
  </si>
  <si>
    <t>模拟电子技术</t>
  </si>
  <si>
    <t>数字电子技术</t>
  </si>
  <si>
    <t>信号与系统</t>
  </si>
  <si>
    <t>电磁场理论</t>
  </si>
  <si>
    <t>微机原理与接口技术</t>
  </si>
  <si>
    <t>高频电子线路</t>
  </si>
  <si>
    <t>通信原理</t>
  </si>
  <si>
    <t>计算机软件技术基础</t>
  </si>
  <si>
    <t>Matlab程序设计</t>
  </si>
  <si>
    <t>C语言程序设计实验</t>
  </si>
  <si>
    <t>电子线路基础实验</t>
  </si>
  <si>
    <t>军事训练（含军事理论）</t>
  </si>
  <si>
    <t>单片机应用课程设计</t>
  </si>
  <si>
    <t>1K</t>
  </si>
  <si>
    <t>金工实习</t>
  </si>
  <si>
    <t>通信技术课程设计</t>
  </si>
  <si>
    <t>毕业实习</t>
  </si>
  <si>
    <t>毕业设计</t>
  </si>
  <si>
    <t>附表5   实验设置及安排表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</si>
  <si>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</si>
  <si>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</si>
  <si>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</si>
  <si>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</si>
  <si>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</si>
  <si>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</si>
  <si>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</si>
  <si>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</si>
  <si>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</si>
  <si>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</si>
  <si>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</si>
  <si>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一</t>
  </si>
  <si>
    <t>计划内实验（课内实验和独立设课实验）</t>
  </si>
  <si>
    <t>基础实验模块</t>
  </si>
  <si>
    <t>验证</t>
  </si>
  <si>
    <t>必做</t>
  </si>
  <si>
    <t>小计</t>
  </si>
  <si>
    <t>专业基础实验模块</t>
  </si>
  <si>
    <t>必做</t>
  </si>
  <si>
    <t>设计</t>
  </si>
  <si>
    <t>综合</t>
  </si>
  <si>
    <t>备注：①实验类型分为验证、设计、综合。② 开出要求分为必做、必选、选做。</t>
  </si>
  <si>
    <t>是</t>
  </si>
  <si>
    <t>否</t>
  </si>
  <si>
    <t>基尔霍夫定律的验证</t>
  </si>
  <si>
    <t>戴维宁定理</t>
  </si>
  <si>
    <t>RC一阶电路的响应测试</t>
  </si>
  <si>
    <t>正弦稳态交流电路相量的研究</t>
  </si>
  <si>
    <t>晶体管共射极单管放大器</t>
  </si>
  <si>
    <t>半加器及全加器</t>
  </si>
  <si>
    <t>触发器</t>
  </si>
  <si>
    <t>中规模集成计数器</t>
  </si>
  <si>
    <t>智力抢答器</t>
  </si>
  <si>
    <t>常用信号的观察、合成与基本运算</t>
  </si>
  <si>
    <t>线性时不变系统</t>
  </si>
  <si>
    <t>零输入响应零状态响应分析</t>
  </si>
  <si>
    <t>信号的抽样与恢复</t>
  </si>
  <si>
    <t>信号的频谱分析</t>
  </si>
  <si>
    <t>系统认识实验</t>
  </si>
  <si>
    <t>可编程并行通信接口实验</t>
  </si>
  <si>
    <t>中断实验</t>
  </si>
  <si>
    <t>可编程计数/定时控制器实验）</t>
  </si>
  <si>
    <t>高频小信号谐振放大器</t>
  </si>
  <si>
    <t>幅度和频率的调制与解调</t>
  </si>
  <si>
    <t>桌面环境及基本使用方法；数据表示及矩阵基本运算</t>
  </si>
  <si>
    <t>选择结构，循环结构程序设计；M文件的调试</t>
  </si>
  <si>
    <t>编写绘图程序</t>
  </si>
  <si>
    <t>数值计算和符号计算</t>
  </si>
  <si>
    <t>绪论课</t>
  </si>
  <si>
    <t>金属丝杨氏模量测量方法的研究</t>
  </si>
  <si>
    <t>现代交换技术</t>
  </si>
  <si>
    <t>信息论基础</t>
  </si>
  <si>
    <t>单片机原理及应用</t>
  </si>
  <si>
    <t>虚拟仪器</t>
  </si>
  <si>
    <t>传感器与检测技术</t>
  </si>
  <si>
    <t>网络与信息安全</t>
  </si>
  <si>
    <t>微波技术与天线</t>
  </si>
  <si>
    <t>通信与网络测量</t>
  </si>
  <si>
    <t>多媒体通信技术</t>
  </si>
  <si>
    <t>嵌入式技术与应用</t>
  </si>
  <si>
    <t>数字程控试验系统测试</t>
  </si>
  <si>
    <t>交换网络与接续实验</t>
  </si>
  <si>
    <t>程控交换信号音测试</t>
  </si>
  <si>
    <t>定时器及中断实验</t>
  </si>
  <si>
    <t>半导体激光器P-I特性测试实验</t>
  </si>
  <si>
    <t>光电探测器特性测试实验</t>
  </si>
  <si>
    <t>数字接收单元指标测试实验</t>
  </si>
  <si>
    <t>电话光纤传输系统实验</t>
  </si>
  <si>
    <r>
      <t>形势与政策</t>
    </r>
    <r>
      <rPr>
        <sz val="9"/>
        <rFont val="Times New Roman"/>
        <family val="1"/>
      </rPr>
      <t>1</t>
    </r>
  </si>
  <si>
    <r>
      <t>大学英语</t>
    </r>
    <r>
      <rPr>
        <sz val="9"/>
        <rFont val="Times New Roman"/>
        <family val="1"/>
      </rPr>
      <t>1</t>
    </r>
  </si>
  <si>
    <r>
      <t>高等数学Ⅰ</t>
    </r>
    <r>
      <rPr>
        <sz val="9"/>
        <rFont val="Times New Roman"/>
        <family val="1"/>
      </rPr>
      <t>1</t>
    </r>
  </si>
  <si>
    <r>
      <t>大学英语</t>
    </r>
    <r>
      <rPr>
        <sz val="9"/>
        <rFont val="Times New Roman"/>
        <family val="1"/>
      </rPr>
      <t>2</t>
    </r>
  </si>
  <si>
    <r>
      <t>大学物理</t>
    </r>
    <r>
      <rPr>
        <sz val="9"/>
        <rFont val="Times New Roman"/>
        <family val="1"/>
      </rPr>
      <t>1</t>
    </r>
  </si>
  <si>
    <r>
      <t>形势与政策</t>
    </r>
    <r>
      <rPr>
        <sz val="9"/>
        <rFont val="Times New Roman"/>
        <family val="1"/>
      </rPr>
      <t>2</t>
    </r>
  </si>
  <si>
    <r>
      <t>大学物理</t>
    </r>
    <r>
      <rPr>
        <sz val="9"/>
        <rFont val="Times New Roman"/>
        <family val="1"/>
      </rPr>
      <t>2</t>
    </r>
  </si>
  <si>
    <t>电子系统设计</t>
  </si>
  <si>
    <t>选修</t>
  </si>
  <si>
    <t>电磁场理论</t>
  </si>
  <si>
    <t>单片机原理及应用</t>
  </si>
  <si>
    <t>单片机应用课程设计</t>
  </si>
  <si>
    <t>1K</t>
  </si>
  <si>
    <r>
      <t>形势与政策</t>
    </r>
    <r>
      <rPr>
        <sz val="9"/>
        <rFont val="Times New Roman"/>
        <family val="1"/>
      </rPr>
      <t>3</t>
    </r>
  </si>
  <si>
    <t>面向对象与可视化程序设计</t>
  </si>
  <si>
    <t>金工实习</t>
  </si>
  <si>
    <t>2K</t>
  </si>
  <si>
    <r>
      <t>形势与政策</t>
    </r>
    <r>
      <rPr>
        <sz val="9"/>
        <rFont val="Times New Roman"/>
        <family val="1"/>
      </rPr>
      <t>4</t>
    </r>
  </si>
  <si>
    <t>数字信号处理</t>
  </si>
  <si>
    <t>必修</t>
  </si>
  <si>
    <t>数字图像处理</t>
  </si>
  <si>
    <t>VHDL语言硬件设计</t>
  </si>
  <si>
    <t>毕业实习</t>
  </si>
  <si>
    <t>毕业设计</t>
  </si>
  <si>
    <t>16K</t>
  </si>
  <si>
    <t>通信原理</t>
  </si>
  <si>
    <t>现代交换技术</t>
  </si>
  <si>
    <t>电子线路基础实验</t>
  </si>
  <si>
    <t>线性代数</t>
  </si>
  <si>
    <t>图像变换</t>
  </si>
  <si>
    <t xml:space="preserve">实验系统平台及软件开发平台认识性实验 </t>
  </si>
  <si>
    <t>时钟与电源管理的应用</t>
  </si>
  <si>
    <t>定时器实验</t>
  </si>
  <si>
    <t>专业方向实验模块</t>
  </si>
  <si>
    <t>无线信道的传播特性实验</t>
  </si>
  <si>
    <t>2G移动通信网络实验</t>
  </si>
  <si>
    <t>3G移动通信网络实验</t>
  </si>
  <si>
    <t>4G移动通信网络实验</t>
  </si>
  <si>
    <t>直接序列扩频调制实验</t>
  </si>
  <si>
    <t>直接序列扩频解调实验</t>
  </si>
  <si>
    <t>Zigbee网络实验</t>
  </si>
  <si>
    <t>智能家居实验</t>
  </si>
  <si>
    <t>否</t>
  </si>
  <si>
    <t>否</t>
  </si>
  <si>
    <t>附表4      学时学分结构表</t>
  </si>
  <si>
    <t>学分数</t>
  </si>
  <si>
    <t>通识教育教学模块</t>
  </si>
  <si>
    <t>通识核心课程</t>
  </si>
  <si>
    <t>选修</t>
  </si>
  <si>
    <t>通识拓展课程</t>
  </si>
  <si>
    <t>专业教育教学模块</t>
  </si>
  <si>
    <t>专业基础课程</t>
  </si>
  <si>
    <t>小计</t>
  </si>
  <si>
    <t>毕业需最低理论教学总学时数及学分数</t>
  </si>
  <si>
    <t>总计</t>
  </si>
  <si>
    <t>集中实践教育教学模块</t>
  </si>
  <si>
    <t>毕业需达到的最低学分数</t>
  </si>
  <si>
    <t>授予学位需达到的最低学分数</t>
  </si>
  <si>
    <t>其它</t>
  </si>
  <si>
    <t>选修
环节</t>
  </si>
  <si>
    <t>课程教学</t>
  </si>
  <si>
    <t>独立设课实验</t>
  </si>
  <si>
    <t>实习、课程设计（论文）、毕业设计（论文）等环节</t>
  </si>
  <si>
    <t>通识拓展课程</t>
  </si>
  <si>
    <t>工程制图</t>
  </si>
  <si>
    <t>A2</t>
  </si>
  <si>
    <t>认识实习</t>
  </si>
  <si>
    <t>生产实习</t>
  </si>
  <si>
    <t>4K</t>
  </si>
  <si>
    <t>E2</t>
  </si>
  <si>
    <t>2K</t>
  </si>
  <si>
    <t>2K</t>
  </si>
  <si>
    <t>14K</t>
  </si>
  <si>
    <t>通识核心课程</t>
  </si>
  <si>
    <t>实习、课程设计（论文）、毕业设计（论文）等环节</t>
  </si>
  <si>
    <t>数字信号处理实验</t>
  </si>
  <si>
    <t>随机信号分析</t>
  </si>
  <si>
    <t>马克思主义基本原理</t>
  </si>
  <si>
    <t>随机信号分析</t>
  </si>
  <si>
    <t>选修</t>
  </si>
  <si>
    <t>数字信号处理实验</t>
  </si>
  <si>
    <t>必修</t>
  </si>
  <si>
    <t>认识实习</t>
  </si>
  <si>
    <t>2K</t>
  </si>
  <si>
    <t>生产实习</t>
  </si>
  <si>
    <t>通信技术课程设计</t>
  </si>
  <si>
    <t>14K</t>
  </si>
  <si>
    <t>4K</t>
  </si>
  <si>
    <t>创新创业基础</t>
  </si>
  <si>
    <t>模拟电子技术</t>
  </si>
  <si>
    <t>创新创业基础</t>
  </si>
  <si>
    <t>106235</t>
  </si>
  <si>
    <t>大学计算机基础</t>
  </si>
  <si>
    <t>106162</t>
  </si>
  <si>
    <t>106167</t>
  </si>
  <si>
    <t>106232</t>
  </si>
  <si>
    <t>106132</t>
  </si>
  <si>
    <t>106194</t>
  </si>
  <si>
    <t>106038</t>
  </si>
  <si>
    <t>微机原理与接口技术</t>
  </si>
  <si>
    <t>106180</t>
  </si>
  <si>
    <t>106069</t>
  </si>
  <si>
    <t>106168</t>
  </si>
  <si>
    <t>106160</t>
  </si>
  <si>
    <t>106055</t>
  </si>
  <si>
    <t>106325</t>
  </si>
  <si>
    <t>106367</t>
  </si>
  <si>
    <t>106093</t>
  </si>
  <si>
    <t>106189</t>
  </si>
  <si>
    <t>106196</t>
  </si>
  <si>
    <t>106201</t>
  </si>
  <si>
    <t>106034</t>
  </si>
  <si>
    <t>106005</t>
  </si>
  <si>
    <t>106175</t>
  </si>
  <si>
    <t>106017</t>
  </si>
  <si>
    <t>106176</t>
  </si>
  <si>
    <t>106364</t>
  </si>
  <si>
    <t>106063</t>
  </si>
  <si>
    <t>106326</t>
  </si>
  <si>
    <t>106092计算机软件技术基础</t>
  </si>
  <si>
    <t>否</t>
  </si>
  <si>
    <t>是</t>
  </si>
  <si>
    <t>二叉树遍历算法设计</t>
  </si>
  <si>
    <t>单链表设计</t>
  </si>
  <si>
    <t>排序算法设计</t>
  </si>
  <si>
    <t>设计</t>
  </si>
  <si>
    <t>验证</t>
  </si>
  <si>
    <t>数字滤波设计实验</t>
  </si>
  <si>
    <t>TTL集成门电路</t>
  </si>
  <si>
    <t>数据选择器及应用</t>
  </si>
  <si>
    <t>555定时器及其应用</t>
  </si>
  <si>
    <t>优先呼叫系统设计</t>
  </si>
  <si>
    <t>差动放大器</t>
  </si>
  <si>
    <t>负反馈放大器</t>
  </si>
  <si>
    <t>集成电路运算放大器的应用—模拟运算电路</t>
  </si>
  <si>
    <t>正弦波振荡电路、</t>
  </si>
  <si>
    <t>功率放大电路</t>
  </si>
  <si>
    <t>串联型直流稳压电路</t>
  </si>
  <si>
    <t>函数信号发生器的组装与调试</t>
  </si>
  <si>
    <t>验证</t>
  </si>
  <si>
    <t>综合</t>
  </si>
  <si>
    <t>106253
C语言程序设计实验</t>
  </si>
  <si>
    <t>C语言运行环境的熟悉</t>
  </si>
  <si>
    <t>验证</t>
  </si>
  <si>
    <t>设计</t>
  </si>
  <si>
    <t>循环控制</t>
  </si>
  <si>
    <t>函数调用及指针的应用</t>
  </si>
  <si>
    <t>分数统计系统设计</t>
  </si>
  <si>
    <t>电话订餐系统设计</t>
  </si>
  <si>
    <t>顺序结构及选择结构程序设计</t>
  </si>
  <si>
    <t>链表的应用</t>
  </si>
  <si>
    <t>大学物理实验</t>
  </si>
  <si>
    <t>大学物理实验</t>
  </si>
  <si>
    <t>系统硬件配置及Proteus软件认知实验</t>
  </si>
  <si>
    <t>多数据求和与排列实验</t>
  </si>
  <si>
    <t>分支程序实验</t>
  </si>
  <si>
    <t>循环程序实验</t>
  </si>
  <si>
    <t>数据块移动实验</t>
  </si>
  <si>
    <t>8255并行I/O口扩展实验</t>
  </si>
  <si>
    <t>七段数码管显示实验</t>
  </si>
  <si>
    <t>外部中断实验</t>
  </si>
  <si>
    <t>内部定时器应用实验</t>
  </si>
  <si>
    <t>流水灯控制实验</t>
  </si>
  <si>
    <t>步进电机正反转控制实验</t>
  </si>
  <si>
    <t>双机串行通信及显示实验</t>
  </si>
  <si>
    <t>106169单片机原理及应用</t>
  </si>
  <si>
    <t>电子线路课程设计</t>
  </si>
  <si>
    <t>电子线路课程设计</t>
  </si>
  <si>
    <t>数字图像处理</t>
  </si>
  <si>
    <t>18</t>
  </si>
  <si>
    <t>72</t>
  </si>
  <si>
    <t>分光计的调整与使用</t>
  </si>
  <si>
    <t>用扭转法测量物体的转动惯量</t>
  </si>
  <si>
    <t>等厚干涉的应用</t>
  </si>
  <si>
    <t>单臂电桥测电阻</t>
  </si>
  <si>
    <t>电子元件的伏安特性研究</t>
  </si>
  <si>
    <t>速度和加速度的测量</t>
  </si>
  <si>
    <t>示波器的调节与电信号的测量</t>
  </si>
  <si>
    <t>稳恒电流场模拟静电场</t>
  </si>
  <si>
    <t>衍射光栅特性的研究</t>
  </si>
  <si>
    <t>高电势电位差计的应用</t>
  </si>
  <si>
    <t>双臂电桥测量低值电阻</t>
  </si>
  <si>
    <t>迈克尔逊干涉仪的使用</t>
  </si>
  <si>
    <t>空气中声速的测量</t>
  </si>
  <si>
    <t>用霍尔元件测量磁感应强度</t>
  </si>
  <si>
    <t>稳态法测不良导体的导热系数</t>
  </si>
  <si>
    <t>电阻应变片传感器的桥路性能</t>
  </si>
  <si>
    <t>理论</t>
  </si>
  <si>
    <t>必选 ≥1项</t>
  </si>
  <si>
    <t>必选  ≥1项</t>
  </si>
  <si>
    <t>110287
大学物理实验</t>
  </si>
  <si>
    <t>必做</t>
  </si>
  <si>
    <t>选做</t>
  </si>
  <si>
    <t>否</t>
  </si>
  <si>
    <t>是</t>
  </si>
  <si>
    <t>106232电路理论</t>
  </si>
  <si>
    <t>106305电子线路基础实验</t>
  </si>
  <si>
    <t>106194信号与系统</t>
  </si>
  <si>
    <t>106180微机原理与接口技术</t>
  </si>
  <si>
    <t>106069高频电子线路</t>
  </si>
  <si>
    <t>三点式LC正弦波振荡器</t>
  </si>
  <si>
    <t>FFT频谱分析</t>
  </si>
  <si>
    <t>IIRDF设计</t>
  </si>
  <si>
    <t>FIRDF设计</t>
  </si>
  <si>
    <t>DSP基础实验</t>
  </si>
  <si>
    <t>I/O寻址及硬件中断实验</t>
  </si>
  <si>
    <t>A/D-D/A实验</t>
  </si>
  <si>
    <t>106189现代交换技术</t>
  </si>
  <si>
    <t>106159数字图像处理</t>
  </si>
  <si>
    <t>106318嵌入式技术与应用</t>
  </si>
  <si>
    <t>I/O端口实验</t>
  </si>
  <si>
    <t>4×4矩阵式键盘控制实验</t>
  </si>
  <si>
    <t>直流电机PWM控制实验</t>
  </si>
  <si>
    <t>超声波测距仪的设计与制作</t>
  </si>
  <si>
    <t>设计</t>
  </si>
  <si>
    <t>必选 ≥1项</t>
  </si>
  <si>
    <t>必选 ≥1项</t>
  </si>
  <si>
    <t>液晶显示万年历的设计与制作</t>
  </si>
  <si>
    <t>电子温度计的设计与制作</t>
  </si>
  <si>
    <t>音频播放器的设计与制作</t>
  </si>
  <si>
    <t>专业方向课程</t>
  </si>
  <si>
    <t>0</t>
  </si>
  <si>
    <t>金属箔式应变片单臂、半桥、全桥性能比较实验</t>
  </si>
  <si>
    <t>综合</t>
  </si>
  <si>
    <t>差动变压器的性能实验</t>
  </si>
  <si>
    <t>电容式传感器的位移特性实验</t>
  </si>
  <si>
    <t>压电式传感器测振动实验及电涡流传感器的位移特性实验</t>
  </si>
  <si>
    <t>移相键控调制解调实验</t>
  </si>
  <si>
    <t>抽样定理和脉冲幅度调制解调实验</t>
  </si>
  <si>
    <t>脉冲编码调制解调实验</t>
  </si>
  <si>
    <t>通信系统综合分析实验</t>
  </si>
  <si>
    <t>106168    通信原理</t>
  </si>
  <si>
    <t>面向对象与可视化程序设计</t>
  </si>
  <si>
    <t>106381面向对象与可视化程序设计</t>
  </si>
  <si>
    <t>基于MFC的Windows图形界面程序设计</t>
  </si>
  <si>
    <t>综合</t>
  </si>
  <si>
    <t>C++类的设计及面向对象特性</t>
  </si>
  <si>
    <t>Visual C++集成开发环境的熟悉</t>
  </si>
  <si>
    <t>通信与信息技术前沿技术专题</t>
  </si>
  <si>
    <t>通信与信息技术前沿技术专题</t>
  </si>
  <si>
    <t>中国近现代史纲要</t>
  </si>
  <si>
    <t>中国近现代史纲要</t>
  </si>
  <si>
    <t>现代企业管理</t>
  </si>
  <si>
    <t>现代企业管理</t>
  </si>
  <si>
    <t>通信工程概论</t>
  </si>
  <si>
    <t>电路理论</t>
  </si>
  <si>
    <t>高频电子线路</t>
  </si>
  <si>
    <t>电子系统设计</t>
  </si>
  <si>
    <t>数字信号处理</t>
  </si>
  <si>
    <t>多媒体通信技术</t>
  </si>
  <si>
    <t>通信网络基础</t>
  </si>
  <si>
    <t>通信工程专业英语</t>
  </si>
  <si>
    <t>扩频通信技术</t>
  </si>
  <si>
    <t>互联网交互设计</t>
  </si>
  <si>
    <t>光通信技术</t>
  </si>
  <si>
    <t>通信与网络综合开发实验</t>
  </si>
  <si>
    <t>1K</t>
  </si>
  <si>
    <t>图像增强与复原</t>
  </si>
  <si>
    <t xml:space="preserve"> </t>
  </si>
  <si>
    <t>通信网络基础</t>
  </si>
  <si>
    <t>选修</t>
  </si>
  <si>
    <t>通信工程专业英语</t>
  </si>
  <si>
    <t>互联网交互设计</t>
  </si>
  <si>
    <t>通信与网络综合开发实验</t>
  </si>
  <si>
    <t>光通信技术</t>
  </si>
  <si>
    <t>卫星通信系统</t>
  </si>
  <si>
    <t>106416数字信号处理实验</t>
  </si>
  <si>
    <t>移动通信系统</t>
  </si>
  <si>
    <t>移动通信系统</t>
  </si>
  <si>
    <t>卫星通信系统</t>
  </si>
  <si>
    <r>
      <t>E1=35.5</t>
    </r>
    <r>
      <rPr>
        <sz val="12"/>
        <rFont val="宋体"/>
        <family val="0"/>
      </rPr>
      <t>学分，</t>
    </r>
    <r>
      <rPr>
        <sz val="12"/>
        <rFont val="Times New Roman"/>
        <family val="1"/>
      </rPr>
      <t>E2</t>
    </r>
    <r>
      <rPr>
        <sz val="12"/>
        <rFont val="宋体"/>
        <family val="0"/>
      </rPr>
      <t>≥</t>
    </r>
    <r>
      <rPr>
        <sz val="12"/>
        <rFont val="Times New Roman"/>
        <family val="1"/>
      </rPr>
      <t xml:space="preserve"> 2</t>
    </r>
    <r>
      <rPr>
        <sz val="12"/>
        <rFont val="宋体"/>
        <family val="0"/>
      </rPr>
      <t>学分</t>
    </r>
  </si>
  <si>
    <r>
      <t>备注：</t>
    </r>
    <r>
      <rPr>
        <sz val="12"/>
        <rFont val="宋体"/>
        <family val="0"/>
      </rPr>
      <t>（</t>
    </r>
    <r>
      <rPr>
        <sz val="12"/>
        <rFont val="Times New Roman"/>
        <family val="1"/>
      </rPr>
      <t>1</t>
    </r>
    <r>
      <rPr>
        <sz val="12"/>
        <rFont val="宋体"/>
        <family val="0"/>
      </rPr>
      <t>）</t>
    </r>
    <r>
      <rPr>
        <sz val="12"/>
        <rFont val="Times New Roman"/>
        <family val="1"/>
      </rPr>
      <t>K</t>
    </r>
    <r>
      <rPr>
        <sz val="12"/>
        <rFont val="宋体"/>
        <family val="0"/>
      </rPr>
      <t>表示</t>
    </r>
    <r>
      <rPr>
        <sz val="12"/>
        <rFont val="Times New Roman"/>
        <family val="1"/>
      </rPr>
      <t>“</t>
    </r>
    <r>
      <rPr>
        <sz val="12"/>
        <rFont val="宋体"/>
        <family val="0"/>
      </rPr>
      <t>周</t>
    </r>
    <r>
      <rPr>
        <sz val="12"/>
        <rFont val="Times New Roman"/>
        <family val="1"/>
      </rPr>
      <t>”</t>
    </r>
    <r>
      <rPr>
        <sz val="12"/>
        <rFont val="宋体"/>
        <family val="0"/>
      </rPr>
      <t>；（</t>
    </r>
    <r>
      <rPr>
        <sz val="12"/>
        <rFont val="Times New Roman"/>
        <family val="1"/>
      </rPr>
      <t>2</t>
    </r>
    <r>
      <rPr>
        <sz val="12"/>
        <rFont val="宋体"/>
        <family val="0"/>
      </rPr>
      <t>）集中实践教学环节</t>
    </r>
    <r>
      <rPr>
        <sz val="12"/>
        <rFont val="Times New Roman"/>
        <family val="1"/>
      </rPr>
      <t>—E1</t>
    </r>
    <r>
      <rPr>
        <sz val="12"/>
        <rFont val="宋体"/>
        <family val="0"/>
      </rPr>
      <t>（必修），</t>
    </r>
    <r>
      <rPr>
        <sz val="12"/>
        <rFont val="Times New Roman"/>
        <family val="1"/>
      </rPr>
      <t>E2</t>
    </r>
    <r>
      <rPr>
        <sz val="12"/>
        <rFont val="宋体"/>
        <family val="0"/>
      </rPr>
      <t>（选修）；</t>
    </r>
  </si>
  <si>
    <t>106055电子系统设计</t>
  </si>
  <si>
    <t>106422光通信技术</t>
  </si>
  <si>
    <r>
      <t xml:space="preserve">106034    </t>
    </r>
    <r>
      <rPr>
        <sz val="8"/>
        <rFont val="宋体"/>
        <family val="0"/>
      </rPr>
      <t>传感器与检测技术</t>
    </r>
  </si>
  <si>
    <t>106383通信与网络综合开发实验</t>
  </si>
  <si>
    <r>
      <t>大学体育</t>
    </r>
    <r>
      <rPr>
        <sz val="9"/>
        <rFont val="Times New Roman"/>
        <family val="1"/>
      </rPr>
      <t>1</t>
    </r>
  </si>
  <si>
    <r>
      <t>高等数学Ⅰ</t>
    </r>
    <r>
      <rPr>
        <sz val="9"/>
        <rFont val="Times New Roman"/>
        <family val="1"/>
      </rPr>
      <t>2</t>
    </r>
  </si>
  <si>
    <r>
      <t>大学体育</t>
    </r>
    <r>
      <rPr>
        <sz val="9"/>
        <rFont val="Times New Roman"/>
        <family val="1"/>
      </rPr>
      <t>3</t>
    </r>
  </si>
  <si>
    <t>DSP应用系统设计</t>
  </si>
  <si>
    <t>16K</t>
  </si>
  <si>
    <t>Android操作系统与应用</t>
  </si>
  <si>
    <t>Matlab程序设计</t>
  </si>
  <si>
    <t>C语言程序设计</t>
  </si>
  <si>
    <t>网络与信息安全</t>
  </si>
  <si>
    <t>DSP应用系统设计</t>
  </si>
  <si>
    <t>VHDL语言硬件设计</t>
  </si>
  <si>
    <t>本科生必须取得10个及其以上的课外素质教育学分，方可授予学士学位</t>
  </si>
  <si>
    <t xml:space="preserve"> </t>
  </si>
  <si>
    <t>7K</t>
  </si>
  <si>
    <t>2K</t>
  </si>
  <si>
    <t>2K</t>
  </si>
  <si>
    <t>32K</t>
  </si>
  <si>
    <t>32K</t>
  </si>
  <si>
    <t>3K</t>
  </si>
  <si>
    <t>3K</t>
  </si>
  <si>
    <t>3K</t>
  </si>
  <si>
    <t>2K</t>
  </si>
  <si>
    <t>人工智能概论</t>
  </si>
  <si>
    <t>106013matlab程序设计</t>
  </si>
  <si>
    <t>形势与政策2</t>
  </si>
  <si>
    <t>C++ STL的熟悉和使用</t>
  </si>
  <si>
    <t>人工智能概论</t>
  </si>
  <si>
    <t>宽带接入与互联网通信</t>
  </si>
  <si>
    <t>宽带接入与互联网通信</t>
  </si>
  <si>
    <t>移动互联网与终端</t>
  </si>
  <si>
    <t>移动互联网与终端</t>
  </si>
  <si>
    <t>军事训练（含军事理论）</t>
  </si>
  <si>
    <t>B1=34学分，B2≥9学分</t>
  </si>
  <si>
    <r>
      <t>A</t>
    </r>
    <r>
      <rPr>
        <sz val="9"/>
        <rFont val="宋体"/>
        <family val="0"/>
      </rPr>
      <t>ndroid操作系统与应用</t>
    </r>
  </si>
  <si>
    <t>C1=13.5学分，C2≥10学分</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</si>
  <si>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</si>
  <si>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</si>
  <si>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r>
      <t>C</t>
    </r>
    <r>
      <rPr>
        <sz val="10"/>
        <rFont val="宋体"/>
        <family val="0"/>
      </rPr>
      <t>语言程序设计实验</t>
    </r>
  </si>
  <si>
    <r>
      <t>大学英语</t>
    </r>
    <r>
      <rPr>
        <sz val="9"/>
        <rFont val="Times New Roman"/>
        <family val="1"/>
      </rPr>
      <t>4/</t>
    </r>
    <r>
      <rPr>
        <sz val="9"/>
        <rFont val="宋体"/>
        <family val="0"/>
      </rPr>
      <t>大学英语扩展课</t>
    </r>
    <r>
      <rPr>
        <sz val="9"/>
        <rFont val="Times New Roman"/>
        <family val="1"/>
      </rPr>
      <t>2</t>
    </r>
  </si>
  <si>
    <r>
      <t>大学英语</t>
    </r>
    <r>
      <rPr>
        <sz val="9"/>
        <rFont val="Times New Roman"/>
        <family val="1"/>
      </rPr>
      <t>3/</t>
    </r>
    <r>
      <rPr>
        <sz val="9"/>
        <rFont val="宋体"/>
        <family val="0"/>
      </rPr>
      <t>大学英语扩展课</t>
    </r>
    <r>
      <rPr>
        <sz val="9"/>
        <rFont val="Times New Roman"/>
        <family val="1"/>
      </rPr>
      <t>1</t>
    </r>
  </si>
  <si>
    <t>创新创业教育及课外素质教育模块</t>
  </si>
  <si>
    <t>创新创业教育课程</t>
  </si>
  <si>
    <t>D1</t>
  </si>
  <si>
    <t>小    计</t>
  </si>
  <si>
    <t>D2</t>
  </si>
  <si>
    <t>课外素质教育学分</t>
  </si>
  <si>
    <t>D3</t>
  </si>
  <si>
    <t>D3≥10学分</t>
  </si>
  <si>
    <t>D1=5学分，D2≥0.5学分</t>
  </si>
  <si>
    <r>
      <t>备注：</t>
    </r>
    <r>
      <rPr>
        <sz val="9"/>
        <color indexed="10"/>
        <rFont val="宋体"/>
        <family val="0"/>
      </rPr>
      <t>课程性质代码：通识核心课程—A1（必修）、A2（选修）；通识拓展课程—A3（选修）；
      专业基础课程—B1（必修）、B2（选修）；专业方向课程—C1（必修）、C2（选修）；
      创新创业教育及课外素质教育模块—D1（必修）、D2（选修）、D3（课外素质教育学分）。</t>
    </r>
  </si>
  <si>
    <t>是否创新创业类实践环节</t>
  </si>
  <si>
    <r>
      <t>备注</t>
    </r>
    <r>
      <rPr>
        <sz val="10"/>
        <color indexed="10"/>
        <rFont val="Times New Roman"/>
        <family val="1"/>
      </rPr>
      <t>:
1.</t>
    </r>
    <r>
      <rPr>
        <sz val="10"/>
        <color indexed="10"/>
        <rFont val="宋体"/>
        <family val="0"/>
      </rPr>
      <t>课外素质教育学分，不计入“毕业需最低理论教学总学时数及学分数”和“毕业需达到的最低学分数”，计入“予学位需达到的最低学分数”。</t>
    </r>
    <r>
      <rPr>
        <sz val="10"/>
        <color indexed="10"/>
        <rFont val="Times New Roman"/>
        <family val="1"/>
      </rPr>
      <t xml:space="preserve">
2.</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是指该类课程占理论教学总学时数的百分比，百分比</t>
    </r>
    <r>
      <rPr>
        <sz val="10"/>
        <color indexed="10"/>
        <rFont val="Times New Roman"/>
        <family val="1"/>
      </rPr>
      <t>2</t>
    </r>
    <r>
      <rPr>
        <sz val="10"/>
        <color indexed="10"/>
        <rFont val="宋体"/>
        <family val="0"/>
      </rPr>
      <t xml:space="preserve">是指该类课程占毕业需达到的最低学分数的百分比；
</t>
    </r>
    <r>
      <rPr>
        <sz val="10"/>
        <color indexed="10"/>
        <rFont val="Times New Roman"/>
        <family val="1"/>
      </rPr>
      <t>3.</t>
    </r>
    <r>
      <rPr>
        <sz val="10"/>
        <color indexed="10"/>
        <rFont val="宋体"/>
        <family val="0"/>
      </rPr>
      <t xml:space="preserve">本表中选修指的是要求该专业学生所必须选修的最低学时数和学分数；
</t>
    </r>
    <r>
      <rPr>
        <sz val="10"/>
        <color indexed="10"/>
        <rFont val="Times New Roman"/>
        <family val="1"/>
      </rPr>
      <t>4.</t>
    </r>
    <r>
      <rPr>
        <sz val="10"/>
        <color indexed="10"/>
        <rFont val="宋体"/>
        <family val="0"/>
      </rPr>
      <t>本表中集中实践教育教学模块指的是要求该专业学生所必须获得集中实践教学环节（见附表</t>
    </r>
    <r>
      <rPr>
        <sz val="10"/>
        <color indexed="10"/>
        <rFont val="Times New Roman"/>
        <family val="1"/>
      </rPr>
      <t>2</t>
    </r>
    <r>
      <rPr>
        <sz val="10"/>
        <color indexed="10"/>
        <rFont val="宋体"/>
        <family val="0"/>
      </rPr>
      <t>）的最低学分数。</t>
    </r>
  </si>
  <si>
    <t>A1=49.5学分，A2≥11学分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</si>
</sst>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0.0_);[Red]\(#,##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_ "/>
  </numFmts>
  <fonts count="81">
    <font>
      <sz val="12"/>
      <name val="宋体"/>
      <family val="0"/>
    </font>
    <font>
      <sz val="11"/>
      <color indexed="8"/>
      <name val="宋体"/>
      <family val="0"/>
    </font>
    <font>
      <sz val="9"/>
      <name val="宋体"/>
      <family val="0"/>
    </font>
    <font>
      <sz val="12"/>
      <name val="Times New Roman"/>
      <family val="1"/>
    </font>
    <font>
      <sz val="9"/>
      <name val="黑体"/>
      <family val="3"/>
    </font>
    <font>
      <sz val="9"/>
      <name val="Times New Roman"/>
      <family val="1"/>
    </font>
    <font>
      <sz val="10.5"/>
      <name val="Times New Roman"/>
      <family val="1"/>
    </font>
    <font>
      <sz val="12"/>
      <name val="黑体"/>
      <family val="3"/>
    </font>
    <font>
      <sz val="14"/>
      <name val="黑体"/>
      <family val="3"/>
    </font>
    <font>
      <b/>
      <sz val="12"/>
      <name val="Times New Roman"/>
      <family val="1"/>
    </font>
    <font>
      <b/>
      <sz val="10"/>
      <name val="Times New Roman"/>
      <family val="1"/>
    </font>
    <font>
      <b/>
      <sz val="18"/>
      <name val="仿宋_GB2312"/>
      <family val="3"/>
    </font>
    <font>
      <u val="single"/>
      <sz val="12"/>
      <color indexed="12"/>
      <name val="宋体"/>
      <family val="0"/>
    </font>
    <font>
      <u val="single"/>
      <sz val="12"/>
      <color indexed="36"/>
      <name val="宋体"/>
      <family val="0"/>
    </font>
    <font>
      <sz val="8"/>
      <name val="Times New Roman"/>
      <family val="1"/>
    </font>
    <font>
      <sz val="8"/>
      <name val="宋体"/>
      <family val="0"/>
    </font>
    <font>
      <b/>
      <sz val="20"/>
      <name val="宋体"/>
      <family val="0"/>
    </font>
    <font>
      <b/>
      <sz val="9"/>
      <name val="宋体"/>
      <family val="0"/>
    </font>
    <font>
      <b/>
      <sz val="8"/>
      <name val="宋体"/>
      <family val="0"/>
    </font>
    <font>
      <b/>
      <sz val="12"/>
      <name val="宋体"/>
      <family val="0"/>
    </font>
    <font>
      <sz val="10.5"/>
      <name val="宋体"/>
      <family val="0"/>
    </font>
    <font>
      <strike/>
      <sz val="9"/>
      <name val="宋体"/>
      <family val="0"/>
    </font>
    <font>
      <sz val="10"/>
      <name val="宋体"/>
      <family val="0"/>
    </font>
    <font>
      <sz val="6"/>
      <name val="宋体"/>
      <family val="0"/>
    </font>
    <font>
      <b/>
      <sz val="9"/>
      <name val="Times New Roman"/>
      <family val="1"/>
    </font>
    <font>
      <sz val="9"/>
      <color indexed="10"/>
      <name val="宋体"/>
      <family val="0"/>
    </font>
    <font>
      <sz val="10"/>
      <color indexed="10"/>
      <name val="Times New Roman"/>
      <family val="1"/>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Times New Roman"/>
      <family val="1"/>
    </font>
    <font>
      <b/>
      <sz val="9"/>
      <color indexed="10"/>
      <name val="宋体"/>
      <family val="0"/>
    </font>
    <font>
      <sz val="12"/>
      <color indexed="10"/>
      <name val="宋体"/>
      <family val="0"/>
    </font>
    <font>
      <b/>
      <sz val="12"/>
      <color indexed="10"/>
      <name val="宋体"/>
      <family val="0"/>
    </font>
    <font>
      <sz val="12"/>
      <color indexed="10"/>
      <name val="Times New Roman"/>
      <family val="1"/>
    </font>
    <font>
      <b/>
      <sz val="12"/>
      <color indexed="10"/>
      <name val="Times New Roman"/>
      <family val="1"/>
    </font>
    <font>
      <sz val="10"/>
      <color indexed="10"/>
      <name val="黑体"/>
      <family val="3"/>
    </font>
    <font>
      <b/>
      <sz val="10"/>
      <color indexed="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
      <sz val="9"/>
      <color rgb="FFFF0000"/>
      <name val="Times New Roman"/>
      <family val="1"/>
    </font>
    <font>
      <b/>
      <sz val="9"/>
      <color rgb="FFFF0000"/>
      <name val="宋体"/>
      <family val="0"/>
    </font>
    <font>
      <sz val="12"/>
      <color rgb="FFFF0000"/>
      <name val="宋体"/>
      <family val="0"/>
    </font>
    <font>
      <b/>
      <sz val="12"/>
      <color rgb="FFFF0000"/>
      <name val="宋体"/>
      <family val="0"/>
    </font>
    <font>
      <sz val="12"/>
      <color rgb="FFFF0000"/>
      <name val="Times New Roman"/>
      <family val="1"/>
    </font>
    <font>
      <b/>
      <sz val="12"/>
      <color rgb="FFFF0000"/>
      <name val="Times New Roman"/>
      <family val="1"/>
    </font>
    <font>
      <sz val="10"/>
      <color rgb="FFFF0000"/>
      <name val="黑体"/>
      <family val="3"/>
    </font>
    <font>
      <sz val="10"/>
      <color rgb="FFFF0000"/>
      <name val="宋体"/>
      <family val="0"/>
    </font>
    <font>
      <sz val="10"/>
      <color rgb="FFFF0000"/>
      <name val="Times New Roman"/>
      <family val="1"/>
    </font>
    <font>
      <b/>
      <sz val="10"/>
      <color rgb="FFFF0000"/>
      <name val="Times New Roman"/>
      <family val="1"/>
    </font>
    <font>
      <sz val="8"/>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thin"/>
    </border>
    <border>
      <left/>
      <right/>
      <top style="thin"/>
      <bottom style="thin"/>
    </border>
    <border>
      <left/>
      <right/>
      <top style="thin"/>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59" fillId="20" borderId="0" applyNumberFormat="0" applyBorder="0" applyAlignment="0" applyProtection="0"/>
    <xf numFmtId="0" fontId="6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1" borderId="5" applyNumberFormat="0" applyAlignment="0" applyProtection="0"/>
    <xf numFmtId="0" fontId="62" fillId="22"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3" borderId="0" applyNumberFormat="0" applyBorder="0" applyAlignment="0" applyProtection="0"/>
    <xf numFmtId="0" fontId="67" fillId="21" borderId="8" applyNumberFormat="0" applyAlignment="0" applyProtection="0"/>
    <xf numFmtId="0" fontId="68" fillId="24" borderId="5" applyNumberFormat="0" applyAlignment="0" applyProtection="0"/>
    <xf numFmtId="0" fontId="13" fillId="0" borderId="0" applyNumberFormat="0" applyFill="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9" applyNumberFormat="0" applyFont="0" applyAlignment="0" applyProtection="0"/>
  </cellStyleXfs>
  <cellXfs count="348">
    <xf numFmtId="0" fontId="0" fillId="0" borderId="0" xfId="0" applyAlignment="1">
      <alignment vertical="center"/>
    </xf>
    <xf numFmtId="0" fontId="7" fillId="0" borderId="10" xfId="54" applyFont="1" applyBorder="1" applyAlignment="1">
      <alignment horizontal="center" vertical="center" wrapText="1"/>
      <protection/>
    </xf>
    <xf numFmtId="0" fontId="3"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0" fontId="3" fillId="0" borderId="10" xfId="54" applyFont="1" applyBorder="1" applyAlignment="1">
      <alignment horizontal="center" vertical="center"/>
      <protection/>
    </xf>
    <xf numFmtId="0" fontId="9" fillId="0" borderId="10" xfId="54" applyFont="1" applyBorder="1" applyAlignment="1">
      <alignment horizontal="center" vertical="center" wrapText="1"/>
      <protection/>
    </xf>
    <xf numFmtId="0" fontId="9" fillId="0" borderId="10" xfId="54" applyFont="1" applyBorder="1" applyAlignment="1">
      <alignment horizontal="center" vertical="center"/>
      <protection/>
    </xf>
    <xf numFmtId="0" fontId="10" fillId="0" borderId="10" xfId="54" applyFont="1" applyBorder="1" applyAlignment="1">
      <alignment horizontal="center" vertical="center"/>
      <protection/>
    </xf>
    <xf numFmtId="49" fontId="9" fillId="0" borderId="10" xfId="54" applyNumberFormat="1" applyFont="1" applyBorder="1" applyAlignment="1">
      <alignment horizontal="center" vertical="center" wrapText="1"/>
      <protection/>
    </xf>
    <xf numFmtId="0" fontId="3" fillId="0" borderId="10" xfId="54" applyNumberFormat="1" applyFont="1" applyBorder="1" applyAlignment="1">
      <alignment horizontal="center" vertical="center" wrapText="1"/>
      <protection/>
    </xf>
    <xf numFmtId="176" fontId="3" fillId="0" borderId="10" xfId="54" applyNumberFormat="1" applyFont="1" applyBorder="1" applyAlignment="1">
      <alignment horizontal="center" vertical="center" wrapText="1"/>
      <protection/>
    </xf>
    <xf numFmtId="0" fontId="0" fillId="32" borderId="0" xfId="0" applyFont="1" applyFill="1" applyBorder="1" applyAlignment="1">
      <alignment vertical="center"/>
    </xf>
    <xf numFmtId="0" fontId="4" fillId="32" borderId="10" xfId="41" applyFont="1" applyFill="1" applyBorder="1" applyAlignment="1">
      <alignment horizontal="center" vertical="center" wrapText="1"/>
      <protection/>
    </xf>
    <xf numFmtId="0" fontId="14" fillId="32" borderId="10" xfId="0" applyFont="1" applyFill="1" applyBorder="1" applyAlignment="1">
      <alignment horizontal="center" vertical="center" wrapText="1"/>
    </xf>
    <xf numFmtId="0" fontId="14" fillId="32" borderId="10" xfId="52" applyFont="1" applyFill="1" applyBorder="1" applyAlignment="1">
      <alignment horizontal="center" vertical="center" wrapText="1"/>
      <protection/>
    </xf>
    <xf numFmtId="0" fontId="0" fillId="32" borderId="0" xfId="54" applyFont="1" applyFill="1">
      <alignment/>
      <protection/>
    </xf>
    <xf numFmtId="0" fontId="7" fillId="32" borderId="10" xfId="54" applyFont="1" applyFill="1" applyBorder="1" applyAlignment="1">
      <alignment horizontal="center" vertical="center" wrapText="1"/>
      <protection/>
    </xf>
    <xf numFmtId="0" fontId="7" fillId="32" borderId="10" xfId="54" applyFont="1" applyFill="1" applyBorder="1" applyAlignment="1">
      <alignment horizontal="center" vertical="center"/>
      <protection/>
    </xf>
    <xf numFmtId="0" fontId="6" fillId="32" borderId="0" xfId="54" applyFont="1" applyFill="1" applyAlignment="1">
      <alignment horizontal="justify" vertical="center" wrapText="1"/>
      <protection/>
    </xf>
    <xf numFmtId="176" fontId="2" fillId="32" borderId="0" xfId="0" applyNumberFormat="1" applyFont="1" applyFill="1" applyAlignment="1">
      <alignment horizontal="center" vertical="center" wrapText="1"/>
    </xf>
    <xf numFmtId="0" fontId="2" fillId="32" borderId="0" xfId="0" applyFont="1" applyFill="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Alignment="1">
      <alignment vertical="center" wrapText="1"/>
    </xf>
    <xf numFmtId="0" fontId="15" fillId="32" borderId="10" xfId="52" applyFont="1" applyFill="1" applyBorder="1" applyAlignment="1">
      <alignment horizontal="center" vertical="center" wrapText="1"/>
      <protection/>
    </xf>
    <xf numFmtId="0" fontId="2" fillId="32" borderId="0" xfId="0" applyFont="1" applyFill="1" applyAlignment="1">
      <alignment horizontal="left" vertical="center" wrapText="1"/>
    </xf>
    <xf numFmtId="0" fontId="2" fillId="32" borderId="11" xfId="0" applyFont="1" applyFill="1" applyBorder="1" applyAlignment="1">
      <alignment horizontal="center" vertical="center" wrapText="1"/>
    </xf>
    <xf numFmtId="0" fontId="0" fillId="0" borderId="0" xfId="54" applyFont="1" applyAlignment="1">
      <alignment vertical="center"/>
      <protection/>
    </xf>
    <xf numFmtId="0" fontId="0" fillId="0" borderId="10" xfId="54" applyFont="1" applyBorder="1" applyAlignment="1">
      <alignment horizontal="center" vertical="center" wrapText="1"/>
      <protection/>
    </xf>
    <xf numFmtId="0" fontId="19" fillId="0" borderId="10" xfId="54" applyFont="1" applyBorder="1" applyAlignment="1">
      <alignment horizontal="center" vertical="center" wrapText="1"/>
      <protection/>
    </xf>
    <xf numFmtId="0" fontId="0" fillId="32" borderId="10" xfId="54" applyFont="1" applyFill="1" applyBorder="1" applyAlignment="1">
      <alignment horizontal="center" vertical="center" wrapText="1"/>
      <protection/>
    </xf>
    <xf numFmtId="0" fontId="0" fillId="32" borderId="0" xfId="54" applyFont="1" applyFill="1" applyAlignment="1">
      <alignment vertical="center"/>
      <protection/>
    </xf>
    <xf numFmtId="185" fontId="3" fillId="32" borderId="10" xfId="54" applyNumberFormat="1" applyFont="1" applyFill="1" applyBorder="1" applyAlignment="1">
      <alignment horizontal="center" vertical="center" wrapText="1"/>
      <protection/>
    </xf>
    <xf numFmtId="0" fontId="20" fillId="32" borderId="0" xfId="54" applyFont="1" applyFill="1" applyBorder="1" applyAlignment="1">
      <alignment vertical="center" wrapText="1"/>
      <protection/>
    </xf>
    <xf numFmtId="0" fontId="16" fillId="32" borderId="0" xfId="41" applyFont="1" applyFill="1" applyAlignment="1">
      <alignment horizontal="center" vertical="center" wrapText="1"/>
      <protection/>
    </xf>
    <xf numFmtId="0" fontId="2" fillId="32" borderId="0" xfId="41" applyFont="1" applyFill="1" applyAlignment="1">
      <alignment horizontal="center" vertical="center" wrapText="1"/>
      <protection/>
    </xf>
    <xf numFmtId="0" fontId="15" fillId="32" borderId="12" xfId="0" applyFont="1" applyFill="1" applyBorder="1" applyAlignment="1">
      <alignment horizontal="left" vertical="center" wrapText="1"/>
    </xf>
    <xf numFmtId="0" fontId="15" fillId="32" borderId="13"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12" xfId="0" applyFont="1" applyFill="1" applyBorder="1" applyAlignment="1">
      <alignment horizontal="center" vertical="center" wrapText="1"/>
    </xf>
    <xf numFmtId="0" fontId="15" fillId="32" borderId="0" xfId="41" applyFont="1" applyFill="1" applyAlignment="1">
      <alignment horizontal="center" vertical="center" wrapText="1"/>
      <protection/>
    </xf>
    <xf numFmtId="0" fontId="15" fillId="32" borderId="12" xfId="0" applyFont="1" applyFill="1" applyBorder="1" applyAlignment="1">
      <alignment vertical="center" wrapText="1"/>
    </xf>
    <xf numFmtId="0" fontId="15" fillId="32" borderId="14" xfId="0" applyFont="1" applyFill="1" applyBorder="1" applyAlignment="1">
      <alignment vertical="center"/>
    </xf>
    <xf numFmtId="0" fontId="15" fillId="32" borderId="14" xfId="0" applyFont="1" applyFill="1" applyBorder="1" applyAlignment="1">
      <alignment horizontal="center" vertical="center" wrapText="1"/>
    </xf>
    <xf numFmtId="0" fontId="15" fillId="32" borderId="14" xfId="0" applyFont="1" applyFill="1" applyBorder="1" applyAlignment="1">
      <alignment horizontal="center" vertical="center"/>
    </xf>
    <xf numFmtId="0" fontId="15" fillId="32" borderId="10" xfId="0" applyFont="1" applyFill="1" applyBorder="1" applyAlignment="1">
      <alignment horizontal="justify" vertical="center" wrapText="1"/>
    </xf>
    <xf numFmtId="0" fontId="15" fillId="32" borderId="10" xfId="0" applyFont="1" applyFill="1" applyBorder="1" applyAlignment="1">
      <alignment vertical="center" wrapText="1"/>
    </xf>
    <xf numFmtId="0" fontId="15" fillId="32" borderId="10" xfId="0" applyFont="1" applyFill="1" applyBorder="1" applyAlignment="1">
      <alignment horizontal="left" vertical="center" wrapText="1"/>
    </xf>
    <xf numFmtId="0" fontId="18" fillId="32" borderId="10" xfId="0" applyFont="1" applyFill="1" applyBorder="1" applyAlignment="1">
      <alignment horizontal="center" vertical="center" wrapText="1"/>
    </xf>
    <xf numFmtId="0" fontId="15" fillId="32" borderId="10" xfId="53" applyFont="1" applyFill="1" applyBorder="1" applyAlignment="1">
      <alignment horizontal="center" vertical="center" wrapText="1"/>
      <protection/>
    </xf>
    <xf numFmtId="177" fontId="15" fillId="32" borderId="10" xfId="41" applyNumberFormat="1" applyFont="1" applyFill="1" applyBorder="1" applyAlignment="1">
      <alignment horizontal="center" vertical="center" wrapText="1"/>
      <protection/>
    </xf>
    <xf numFmtId="178" fontId="15" fillId="32" borderId="10" xfId="41" applyNumberFormat="1" applyFont="1" applyFill="1" applyBorder="1" applyAlignment="1">
      <alignment horizontal="center" vertical="center" wrapText="1"/>
      <protection/>
    </xf>
    <xf numFmtId="0" fontId="15" fillId="32" borderId="10" xfId="41" applyNumberFormat="1" applyFont="1" applyFill="1" applyBorder="1" applyAlignment="1">
      <alignment horizontal="center" vertical="center" wrapText="1"/>
      <protection/>
    </xf>
    <xf numFmtId="0" fontId="15" fillId="32" borderId="0" xfId="41" applyFont="1" applyFill="1" applyAlignment="1">
      <alignment vertical="center" wrapText="1"/>
      <protection/>
    </xf>
    <xf numFmtId="0" fontId="15" fillId="32" borderId="10" xfId="41" applyFont="1" applyFill="1" applyBorder="1" applyAlignment="1">
      <alignment horizontal="center" vertical="center" wrapText="1"/>
      <protection/>
    </xf>
    <xf numFmtId="0" fontId="2" fillId="32" borderId="0" xfId="41" applyFont="1" applyFill="1" applyAlignment="1">
      <alignment vertical="center" wrapText="1"/>
      <protection/>
    </xf>
    <xf numFmtId="0" fontId="15" fillId="32" borderId="10" xfId="45" applyFont="1" applyFill="1" applyBorder="1" applyAlignment="1">
      <alignment horizontal="center" vertical="center" wrapText="1"/>
      <protection/>
    </xf>
    <xf numFmtId="0" fontId="15" fillId="32" borderId="10" xfId="48" applyFont="1" applyFill="1" applyBorder="1" applyAlignment="1">
      <alignment horizontal="center" vertical="center" wrapText="1"/>
      <protection/>
    </xf>
    <xf numFmtId="0" fontId="15" fillId="32" borderId="15" xfId="0" applyFont="1" applyFill="1" applyBorder="1" applyAlignment="1">
      <alignment horizontal="center" vertical="center" wrapText="1"/>
    </xf>
    <xf numFmtId="0" fontId="15" fillId="32" borderId="15" xfId="53" applyFont="1" applyFill="1" applyBorder="1" applyAlignment="1">
      <alignment horizontal="center" vertical="center" wrapText="1"/>
      <protection/>
    </xf>
    <xf numFmtId="0" fontId="2" fillId="32" borderId="16" xfId="41" applyFont="1" applyFill="1" applyBorder="1" applyAlignment="1">
      <alignment horizontal="center" vertical="center" wrapText="1"/>
      <protection/>
    </xf>
    <xf numFmtId="177" fontId="15" fillId="32" borderId="10" xfId="53" applyNumberFormat="1" applyFont="1" applyFill="1" applyBorder="1" applyAlignment="1">
      <alignment horizontal="center" vertical="center" wrapText="1"/>
      <protection/>
    </xf>
    <xf numFmtId="178" fontId="15" fillId="32" borderId="10" xfId="53" applyNumberFormat="1" applyFont="1" applyFill="1" applyBorder="1" applyAlignment="1">
      <alignment horizontal="center" vertical="center" wrapText="1"/>
      <protection/>
    </xf>
    <xf numFmtId="0" fontId="2" fillId="32" borderId="0" xfId="41" applyFont="1" applyFill="1" applyAlignment="1">
      <alignment horizontal="left" vertical="center"/>
      <protection/>
    </xf>
    <xf numFmtId="0" fontId="2" fillId="32" borderId="0" xfId="0" applyFont="1" applyFill="1" applyBorder="1" applyAlignment="1">
      <alignment horizontal="left" vertical="center" wrapText="1"/>
    </xf>
    <xf numFmtId="176" fontId="2" fillId="32" borderId="0" xfId="0" applyNumberFormat="1" applyFont="1" applyFill="1" applyBorder="1" applyAlignment="1">
      <alignment horizontal="center" vertical="center" wrapText="1"/>
    </xf>
    <xf numFmtId="0" fontId="2" fillId="32" borderId="0" xfId="0" applyFont="1" applyFill="1" applyBorder="1" applyAlignment="1">
      <alignment vertical="center" wrapText="1"/>
    </xf>
    <xf numFmtId="0" fontId="0" fillId="0" borderId="0" xfId="54" applyFont="1" applyAlignment="1">
      <alignment vertical="center"/>
      <protection/>
    </xf>
    <xf numFmtId="0" fontId="19" fillId="0" borderId="10" xfId="54" applyFont="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0" fillId="0" borderId="10" xfId="54" applyFont="1" applyBorder="1" applyAlignment="1">
      <alignment horizontal="center" vertical="center" wrapText="1"/>
      <protection/>
    </xf>
    <xf numFmtId="0" fontId="3" fillId="32" borderId="10" xfId="54" applyFont="1" applyFill="1" applyBorder="1" applyAlignment="1">
      <alignment horizontal="center" vertical="center" wrapText="1"/>
      <protection/>
    </xf>
    <xf numFmtId="0" fontId="3" fillId="32"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6" fillId="0" borderId="0" xfId="54" applyFont="1" applyFill="1" applyAlignment="1">
      <alignment horizontal="justify" vertical="center" wrapText="1"/>
      <protection/>
    </xf>
    <xf numFmtId="185" fontId="3" fillId="0" borderId="10" xfId="54" applyNumberFormat="1" applyFont="1" applyFill="1" applyBorder="1" applyAlignment="1">
      <alignment horizontal="center" vertical="center" wrapText="1"/>
      <protection/>
    </xf>
    <xf numFmtId="0" fontId="9" fillId="0" borderId="10" xfId="54" applyFont="1" applyFill="1" applyBorder="1" applyAlignment="1">
      <alignment horizontal="center" vertical="center"/>
      <protection/>
    </xf>
    <xf numFmtId="0" fontId="9" fillId="0" borderId="10" xfId="54" applyFont="1" applyFill="1" applyBorder="1" applyAlignment="1">
      <alignment horizontal="center" vertical="center" wrapText="1"/>
      <protection/>
    </xf>
    <xf numFmtId="185" fontId="9" fillId="0" borderId="10" xfId="54" applyNumberFormat="1" applyFont="1" applyFill="1" applyBorder="1" applyAlignment="1">
      <alignment horizontal="center" vertical="center" wrapText="1"/>
      <protection/>
    </xf>
    <xf numFmtId="0" fontId="0" fillId="0" borderId="0" xfId="54" applyFont="1" applyFill="1" applyAlignment="1">
      <alignment vertical="center"/>
      <protection/>
    </xf>
    <xf numFmtId="0" fontId="0" fillId="0" borderId="10" xfId="54"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54"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16" fillId="0" borderId="0" xfId="0" applyFont="1" applyFill="1" applyAlignment="1">
      <alignment horizontal="center" vertical="center" wrapText="1"/>
    </xf>
    <xf numFmtId="0" fontId="15" fillId="0" borderId="10" xfId="52"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wrapText="1"/>
    </xf>
    <xf numFmtId="176" fontId="18" fillId="0" borderId="10" xfId="0" applyNumberFormat="1" applyFont="1" applyFill="1" applyBorder="1" applyAlignment="1">
      <alignment horizontal="center" vertical="center" wrapText="1"/>
    </xf>
    <xf numFmtId="180" fontId="18" fillId="0" borderId="10" xfId="0" applyNumberFormat="1"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177" fontId="2" fillId="0" borderId="10" xfId="52"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2" fillId="0" borderId="10" xfId="44" applyFont="1" applyFill="1" applyBorder="1" applyAlignment="1">
      <alignment vertical="center" wrapText="1"/>
      <protection/>
    </xf>
    <xf numFmtId="0" fontId="2" fillId="0" borderId="10" xfId="0" applyFont="1" applyFill="1" applyBorder="1" applyAlignment="1">
      <alignment horizontal="left" vertical="center" wrapText="1"/>
    </xf>
    <xf numFmtId="177" fontId="18" fillId="0" borderId="15" xfId="0" applyNumberFormat="1" applyFont="1" applyFill="1" applyBorder="1" applyAlignment="1">
      <alignment horizontal="center" vertical="center" wrapText="1"/>
    </xf>
    <xf numFmtId="178" fontId="18" fillId="0" borderId="15" xfId="0" applyNumberFormat="1" applyFont="1" applyFill="1" applyBorder="1" applyAlignment="1">
      <alignment horizontal="center" vertical="center" wrapText="1"/>
    </xf>
    <xf numFmtId="178" fontId="18" fillId="0" borderId="15" xfId="0" applyNumberFormat="1" applyFont="1" applyFill="1" applyBorder="1" applyAlignment="1">
      <alignment vertical="center" wrapText="1"/>
    </xf>
    <xf numFmtId="178" fontId="17" fillId="0" borderId="15" xfId="0" applyNumberFormat="1" applyFont="1" applyFill="1" applyBorder="1" applyAlignment="1">
      <alignment vertical="center" wrapText="1"/>
    </xf>
    <xf numFmtId="0" fontId="17" fillId="0" borderId="15"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0" xfId="52" applyFont="1" applyFill="1" applyBorder="1" applyAlignment="1">
      <alignment horizontal="center" vertical="center" wrapText="1"/>
      <protection/>
    </xf>
    <xf numFmtId="0" fontId="2" fillId="0" borderId="15" xfId="0" applyFont="1" applyFill="1" applyBorder="1" applyAlignment="1">
      <alignment vertical="center" wrapText="1"/>
    </xf>
    <xf numFmtId="0" fontId="2" fillId="0" borderId="0" xfId="0" applyFont="1" applyFill="1" applyAlignment="1">
      <alignment horizontal="left" vertical="center" wrapText="1"/>
    </xf>
    <xf numFmtId="0" fontId="2" fillId="0" borderId="13" xfId="0" applyFont="1" applyFill="1" applyBorder="1" applyAlignment="1">
      <alignment horizontal="justify" vertical="center" wrapText="1"/>
    </xf>
    <xf numFmtId="178"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1" fillId="0" borderId="0" xfId="0" applyFont="1" applyFill="1" applyAlignment="1">
      <alignment vertical="center" wrapText="1"/>
    </xf>
    <xf numFmtId="177" fontId="2" fillId="0" borderId="10" xfId="53" applyNumberFormat="1" applyFont="1" applyFill="1" applyBorder="1" applyAlignment="1">
      <alignment horizontal="center" vertical="center" wrapText="1"/>
      <protection/>
    </xf>
    <xf numFmtId="0" fontId="0" fillId="32" borderId="0" xfId="54" applyFont="1" applyFill="1">
      <alignment/>
      <protection/>
    </xf>
    <xf numFmtId="0" fontId="0" fillId="32" borderId="10" xfId="54" applyFont="1" applyFill="1" applyBorder="1" applyAlignment="1">
      <alignment horizontal="justify" vertical="center" wrapText="1"/>
      <protection/>
    </xf>
    <xf numFmtId="0" fontId="15" fillId="32" borderId="10" xfId="0" applyFont="1" applyFill="1" applyBorder="1" applyAlignment="1">
      <alignment horizontal="justify" vertical="center" wrapText="1"/>
    </xf>
    <xf numFmtId="0" fontId="15" fillId="32" borderId="10" xfId="0" applyFont="1" applyFill="1" applyBorder="1" applyAlignment="1">
      <alignment horizontal="center" vertical="center" wrapText="1"/>
    </xf>
    <xf numFmtId="0" fontId="15" fillId="32" borderId="10" xfId="41" applyFont="1" applyFill="1" applyBorder="1" applyAlignment="1">
      <alignment horizontal="center" vertical="center" wrapText="1"/>
      <protection/>
    </xf>
    <xf numFmtId="0" fontId="2" fillId="32" borderId="0" xfId="41" applyFont="1" applyFill="1" applyAlignment="1">
      <alignment vertical="center" wrapText="1"/>
      <protection/>
    </xf>
    <xf numFmtId="0" fontId="4" fillId="0" borderId="10" xfId="54"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180" fontId="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176" fontId="69"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0" xfId="52" applyFont="1" applyFill="1" applyBorder="1" applyAlignment="1">
      <alignment horizontal="center" vertical="center" wrapText="1"/>
      <protection/>
    </xf>
    <xf numFmtId="0" fontId="69" fillId="0" borderId="10" xfId="0" applyFont="1" applyBorder="1" applyAlignment="1">
      <alignment horizontal="center" vertical="center"/>
    </xf>
    <xf numFmtId="0" fontId="70" fillId="0" borderId="10" xfId="0"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10" xfId="0" applyFont="1" applyFill="1" applyBorder="1" applyAlignment="1">
      <alignment horizontal="left" vertical="center" wrapText="1"/>
    </xf>
    <xf numFmtId="180" fontId="71" fillId="0" borderId="10" xfId="0" applyNumberFormat="1" applyFont="1" applyFill="1" applyBorder="1" applyAlignment="1">
      <alignment horizontal="center" vertical="center" wrapText="1"/>
    </xf>
    <xf numFmtId="180" fontId="17" fillId="32" borderId="0" xfId="0" applyNumberFormat="1" applyFont="1" applyFill="1" applyAlignment="1">
      <alignment horizontal="left" vertical="center"/>
    </xf>
    <xf numFmtId="180" fontId="24" fillId="32" borderId="0" xfId="0" applyNumberFormat="1" applyFont="1" applyFill="1" applyAlignment="1">
      <alignment horizontal="left" vertical="center"/>
    </xf>
    <xf numFmtId="0" fontId="69" fillId="0" borderId="10" xfId="52" applyFont="1" applyFill="1" applyBorder="1" applyAlignment="1">
      <alignment horizontal="left" vertical="center" wrapText="1"/>
      <protection/>
    </xf>
    <xf numFmtId="0" fontId="2" fillId="0" borderId="0" xfId="0" applyFont="1" applyFill="1" applyAlignment="1">
      <alignment vertical="center" wrapText="1"/>
    </xf>
    <xf numFmtId="0" fontId="71" fillId="0" borderId="10" xfId="0" applyFont="1" applyFill="1" applyBorder="1" applyAlignment="1">
      <alignment horizontal="center" vertical="center" wrapText="1"/>
    </xf>
    <xf numFmtId="0" fontId="17" fillId="32" borderId="0" xfId="0" applyFont="1" applyFill="1" applyAlignment="1">
      <alignment vertical="center" wrapText="1"/>
    </xf>
    <xf numFmtId="178" fontId="69" fillId="0" borderId="10" xfId="0" applyNumberFormat="1" applyFont="1" applyFill="1" applyBorder="1" applyAlignment="1">
      <alignment horizontal="center" vertical="center" wrapText="1"/>
    </xf>
    <xf numFmtId="0" fontId="8" fillId="0" borderId="0" xfId="54" applyFont="1" applyBorder="1" applyAlignment="1">
      <alignment horizontal="center" vertical="center"/>
      <protection/>
    </xf>
    <xf numFmtId="0" fontId="7"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9" fillId="0" borderId="0" xfId="54" applyFont="1" applyBorder="1" applyAlignment="1">
      <alignment horizontal="left" vertical="center" wrapText="1"/>
      <protection/>
    </xf>
    <xf numFmtId="0" fontId="72" fillId="0" borderId="0" xfId="54" applyFont="1" applyAlignment="1">
      <alignment horizontal="center" vertical="center"/>
      <protection/>
    </xf>
    <xf numFmtId="0" fontId="72" fillId="0" borderId="0" xfId="54" applyFont="1" applyAlignment="1">
      <alignment vertical="center"/>
      <protection/>
    </xf>
    <xf numFmtId="0" fontId="72" fillId="0" borderId="10" xfId="54" applyFont="1" applyBorder="1" applyAlignment="1">
      <alignment horizontal="center" vertical="center" wrapText="1"/>
      <protection/>
    </xf>
    <xf numFmtId="0" fontId="73" fillId="0" borderId="10" xfId="0" applyFont="1" applyBorder="1" applyAlignment="1">
      <alignment horizontal="center" vertical="center" wrapText="1"/>
    </xf>
    <xf numFmtId="0" fontId="74" fillId="0" borderId="10" xfId="54" applyFont="1" applyFill="1" applyBorder="1" applyAlignment="1">
      <alignment horizontal="center" vertical="center" wrapText="1"/>
      <protection/>
    </xf>
    <xf numFmtId="0" fontId="75" fillId="0" borderId="10" xfId="54" applyFont="1" applyFill="1" applyBorder="1" applyAlignment="1">
      <alignment horizontal="center" vertical="center" wrapText="1"/>
      <protection/>
    </xf>
    <xf numFmtId="185" fontId="74" fillId="0" borderId="10" xfId="54" applyNumberFormat="1" applyFont="1" applyFill="1" applyBorder="1" applyAlignment="1">
      <alignment horizontal="center" vertical="center" wrapText="1"/>
      <protection/>
    </xf>
    <xf numFmtId="0" fontId="11"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8" fillId="0" borderId="22" xfId="54" applyFont="1" applyFill="1" applyBorder="1" applyAlignment="1">
      <alignment horizontal="center" vertical="center"/>
      <protection/>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2" fillId="0" borderId="14" xfId="52" applyFont="1" applyFill="1" applyBorder="1" applyAlignment="1">
      <alignment horizontal="center" vertical="center" wrapText="1"/>
      <protection/>
    </xf>
    <xf numFmtId="0" fontId="2" fillId="0" borderId="11" xfId="52" applyFont="1" applyFill="1" applyBorder="1" applyAlignment="1">
      <alignment horizontal="center" vertical="center" wrapText="1"/>
      <protection/>
    </xf>
    <xf numFmtId="0" fontId="2" fillId="0" borderId="15" xfId="52" applyFont="1" applyFill="1" applyBorder="1" applyAlignment="1">
      <alignment horizontal="center" vertical="center" wrapText="1"/>
      <protection/>
    </xf>
    <xf numFmtId="0" fontId="17" fillId="0" borderId="13" xfId="52" applyFont="1" applyFill="1" applyBorder="1" applyAlignment="1">
      <alignment horizontal="center" vertical="center" wrapText="1"/>
      <protection/>
    </xf>
    <xf numFmtId="0" fontId="17" fillId="0" borderId="12" xfId="52"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52" applyFont="1" applyFill="1" applyBorder="1" applyAlignment="1">
      <alignment horizontal="center" vertical="center" wrapText="1"/>
      <protection/>
    </xf>
    <xf numFmtId="0" fontId="2" fillId="0" borderId="23" xfId="52" applyFont="1" applyFill="1" applyBorder="1" applyAlignment="1">
      <alignment horizontal="center" vertical="center" wrapText="1"/>
      <protection/>
    </xf>
    <xf numFmtId="0" fontId="2" fillId="0" borderId="12" xfId="52" applyFont="1" applyFill="1" applyBorder="1" applyAlignment="1">
      <alignment horizontal="center" vertical="center" wrapText="1"/>
      <protection/>
    </xf>
    <xf numFmtId="0" fontId="71" fillId="0" borderId="24" xfId="0" applyFont="1" applyFill="1" applyBorder="1" applyAlignment="1">
      <alignment vertical="center" wrapText="1"/>
    </xf>
    <xf numFmtId="0" fontId="69" fillId="0" borderId="10" xfId="0" applyFont="1" applyFill="1" applyBorder="1" applyAlignment="1">
      <alignment horizontal="center" vertical="center" wrapText="1"/>
    </xf>
    <xf numFmtId="180" fontId="71" fillId="0" borderId="13" xfId="52" applyNumberFormat="1" applyFont="1" applyFill="1" applyBorder="1" applyAlignment="1">
      <alignment horizontal="center" vertical="center" wrapText="1"/>
      <protection/>
    </xf>
    <xf numFmtId="180" fontId="71" fillId="0" borderId="12" xfId="52" applyNumberFormat="1" applyFont="1" applyFill="1" applyBorder="1" applyAlignment="1">
      <alignment horizontal="center" vertical="center" wrapText="1"/>
      <protection/>
    </xf>
    <xf numFmtId="0" fontId="71" fillId="0" borderId="13" xfId="52" applyFont="1" applyFill="1" applyBorder="1" applyAlignment="1">
      <alignment horizontal="center" vertical="center" wrapText="1"/>
      <protection/>
    </xf>
    <xf numFmtId="0" fontId="71" fillId="0" borderId="12" xfId="52" applyFont="1" applyFill="1" applyBorder="1" applyAlignment="1">
      <alignment horizontal="center" vertical="center" wrapText="1"/>
      <protection/>
    </xf>
    <xf numFmtId="0" fontId="72" fillId="0" borderId="10" xfId="0" applyFont="1" applyBorder="1" applyAlignment="1">
      <alignment horizontal="center" vertical="center"/>
    </xf>
    <xf numFmtId="0" fontId="19" fillId="0" borderId="24" xfId="54" applyFont="1" applyBorder="1" applyAlignment="1">
      <alignment horizontal="left" vertical="center" wrapText="1"/>
      <protection/>
    </xf>
    <xf numFmtId="0" fontId="9" fillId="0" borderId="24" xfId="54" applyFont="1" applyBorder="1" applyAlignment="1">
      <alignment horizontal="left" vertical="center" wrapText="1"/>
      <protection/>
    </xf>
    <xf numFmtId="0" fontId="7" fillId="0" borderId="10" xfId="54" applyFont="1" applyBorder="1" applyAlignment="1">
      <alignment horizontal="center" vertical="center" wrapText="1"/>
      <protection/>
    </xf>
    <xf numFmtId="0" fontId="3" fillId="0" borderId="14" xfId="54" applyFont="1" applyBorder="1" applyAlignment="1">
      <alignment horizontal="center" vertical="center" wrapText="1"/>
      <protection/>
    </xf>
    <xf numFmtId="0" fontId="3" fillId="0" borderId="11" xfId="54" applyFont="1" applyBorder="1" applyAlignment="1">
      <alignment horizontal="center" vertical="center" wrapText="1"/>
      <protection/>
    </xf>
    <xf numFmtId="0" fontId="7" fillId="0" borderId="14" xfId="54" applyFont="1" applyBorder="1" applyAlignment="1">
      <alignment horizontal="center" vertical="center" wrapText="1"/>
      <protection/>
    </xf>
    <xf numFmtId="0" fontId="7" fillId="0" borderId="11"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8" fillId="0" borderId="22" xfId="54" applyFont="1" applyBorder="1" applyAlignment="1">
      <alignment horizontal="center" vertical="center"/>
      <protection/>
    </xf>
    <xf numFmtId="0" fontId="7" fillId="0" borderId="17"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19" xfId="54" applyFont="1" applyBorder="1" applyAlignment="1">
      <alignment horizontal="center" vertical="center" wrapText="1"/>
      <protection/>
    </xf>
    <xf numFmtId="0" fontId="7" fillId="0" borderId="20" xfId="54" applyFont="1" applyBorder="1" applyAlignment="1">
      <alignment horizontal="center" vertical="center" wrapText="1"/>
      <protection/>
    </xf>
    <xf numFmtId="0" fontId="7" fillId="0" borderId="21" xfId="54" applyFont="1" applyBorder="1" applyAlignment="1">
      <alignment horizontal="center" vertical="center" wrapText="1"/>
      <protection/>
    </xf>
    <xf numFmtId="0" fontId="76" fillId="0" borderId="10" xfId="54" applyFont="1" applyBorder="1" applyAlignment="1">
      <alignment horizontal="center" vertical="center" wrapText="1"/>
      <protection/>
    </xf>
    <xf numFmtId="0" fontId="0" fillId="32" borderId="14" xfId="54" applyFont="1" applyFill="1" applyBorder="1" applyAlignment="1">
      <alignment horizontal="center" vertical="center" wrapText="1"/>
      <protection/>
    </xf>
    <xf numFmtId="0" fontId="3" fillId="32" borderId="15" xfId="54" applyFont="1" applyFill="1" applyBorder="1" applyAlignment="1">
      <alignment horizontal="center" vertical="center" wrapText="1"/>
      <protection/>
    </xf>
    <xf numFmtId="0" fontId="0" fillId="32" borderId="13" xfId="54" applyFont="1" applyFill="1" applyBorder="1" applyAlignment="1">
      <alignment horizontal="center" vertical="center"/>
      <protection/>
    </xf>
    <xf numFmtId="0" fontId="3" fillId="32" borderId="12" xfId="54" applyFont="1" applyFill="1" applyBorder="1" applyAlignment="1">
      <alignment horizontal="center" vertical="center"/>
      <protection/>
    </xf>
    <xf numFmtId="0" fontId="0" fillId="32" borderId="13" xfId="54" applyFont="1" applyFill="1" applyBorder="1" applyAlignment="1">
      <alignment horizontal="left" vertical="center" wrapText="1"/>
      <protection/>
    </xf>
    <xf numFmtId="0" fontId="3" fillId="32" borderId="23" xfId="54" applyFont="1" applyFill="1" applyBorder="1" applyAlignment="1">
      <alignment horizontal="left" vertical="center" wrapText="1"/>
      <protection/>
    </xf>
    <xf numFmtId="0" fontId="3" fillId="32" borderId="23" xfId="54" applyFont="1" applyFill="1" applyBorder="1" applyAlignment="1">
      <alignment horizontal="left" vertical="center"/>
      <protection/>
    </xf>
    <xf numFmtId="0" fontId="3" fillId="32" borderId="12" xfId="54" applyFont="1" applyFill="1" applyBorder="1" applyAlignment="1">
      <alignment horizontal="left" vertical="center"/>
      <protection/>
    </xf>
    <xf numFmtId="0" fontId="0" fillId="32" borderId="10" xfId="54" applyFont="1" applyFill="1" applyBorder="1" applyAlignment="1">
      <alignment horizontal="center" vertical="center" wrapText="1"/>
      <protection/>
    </xf>
    <xf numFmtId="0" fontId="3" fillId="32" borderId="10" xfId="54" applyFont="1" applyFill="1" applyBorder="1" applyAlignment="1">
      <alignment horizontal="center" vertical="center" wrapText="1"/>
      <protection/>
    </xf>
    <xf numFmtId="0" fontId="7" fillId="32" borderId="13" xfId="54" applyFont="1" applyFill="1" applyBorder="1" applyAlignment="1">
      <alignment horizontal="left" vertical="center" wrapText="1"/>
      <protection/>
    </xf>
    <xf numFmtId="0" fontId="7" fillId="32" borderId="23" xfId="54" applyFont="1" applyFill="1" applyBorder="1" applyAlignment="1">
      <alignment horizontal="left" vertical="center" wrapText="1"/>
      <protection/>
    </xf>
    <xf numFmtId="0" fontId="7" fillId="32" borderId="12" xfId="54" applyFont="1" applyFill="1" applyBorder="1" applyAlignment="1">
      <alignment horizontal="left" vertical="center" wrapText="1"/>
      <protection/>
    </xf>
    <xf numFmtId="0" fontId="0" fillId="32" borderId="13" xfId="54" applyFont="1" applyFill="1" applyBorder="1" applyAlignment="1">
      <alignment horizontal="center" vertical="center" wrapText="1"/>
      <protection/>
    </xf>
    <xf numFmtId="0" fontId="3" fillId="32" borderId="23" xfId="54" applyFont="1" applyFill="1" applyBorder="1" applyAlignment="1">
      <alignment horizontal="center" vertical="center" wrapText="1"/>
      <protection/>
    </xf>
    <xf numFmtId="0" fontId="3" fillId="32" borderId="12" xfId="54" applyFont="1" applyFill="1" applyBorder="1" applyAlignment="1">
      <alignment horizontal="center" vertical="center" wrapText="1"/>
      <protection/>
    </xf>
    <xf numFmtId="0" fontId="77" fillId="0" borderId="13" xfId="54" applyFont="1" applyBorder="1" applyAlignment="1">
      <alignment horizontal="left" vertical="center" wrapText="1"/>
      <protection/>
    </xf>
    <xf numFmtId="0" fontId="78" fillId="0" borderId="23" xfId="54" applyFont="1" applyBorder="1" applyAlignment="1">
      <alignment horizontal="left" vertical="center" wrapText="1"/>
      <protection/>
    </xf>
    <xf numFmtId="0" fontId="79" fillId="0" borderId="23" xfId="54" applyFont="1" applyBorder="1" applyAlignment="1">
      <alignment horizontal="left" vertical="center"/>
      <protection/>
    </xf>
    <xf numFmtId="0" fontId="79" fillId="0" borderId="12" xfId="54" applyFont="1" applyBorder="1" applyAlignment="1">
      <alignment horizontal="left" vertical="center"/>
      <protection/>
    </xf>
    <xf numFmtId="0" fontId="0" fillId="32" borderId="13" xfId="54" applyFont="1" applyFill="1" applyBorder="1" applyAlignment="1">
      <alignment horizontal="left" vertical="center" wrapText="1"/>
      <protection/>
    </xf>
    <xf numFmtId="0" fontId="0" fillId="32" borderId="23" xfId="54" applyFont="1" applyFill="1" applyBorder="1" applyAlignment="1">
      <alignment horizontal="left" vertical="center" wrapText="1"/>
      <protection/>
    </xf>
    <xf numFmtId="0" fontId="0" fillId="32" borderId="12" xfId="54" applyFont="1" applyFill="1" applyBorder="1" applyAlignment="1">
      <alignment horizontal="left" vertical="center" wrapText="1"/>
      <protection/>
    </xf>
    <xf numFmtId="0" fontId="0" fillId="0" borderId="13" xfId="54" applyFont="1" applyFill="1" applyBorder="1" applyAlignment="1">
      <alignment horizontal="left" vertical="center" wrapText="1"/>
      <protection/>
    </xf>
    <xf numFmtId="0" fontId="0" fillId="0" borderId="12" xfId="54" applyFont="1" applyFill="1" applyBorder="1" applyAlignment="1">
      <alignment horizontal="left" vertical="center" wrapText="1"/>
      <protection/>
    </xf>
    <xf numFmtId="0" fontId="3" fillId="32" borderId="13" xfId="54"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7" fillId="0" borderId="23" xfId="54" applyFont="1" applyFill="1" applyBorder="1" applyAlignment="1">
      <alignment horizontal="center" vertical="center" wrapText="1"/>
      <protection/>
    </xf>
    <xf numFmtId="0" fontId="7" fillId="0" borderId="12" xfId="54" applyFont="1" applyFill="1" applyBorder="1" applyAlignment="1">
      <alignment horizontal="center" vertical="center" wrapText="1"/>
      <protection/>
    </xf>
    <xf numFmtId="0" fontId="72" fillId="0" borderId="14" xfId="54" applyFont="1" applyBorder="1" applyAlignment="1">
      <alignment horizontal="center" vertical="center" wrapText="1"/>
      <protection/>
    </xf>
    <xf numFmtId="0" fontId="72" fillId="0" borderId="11" xfId="54" applyFont="1" applyBorder="1" applyAlignment="1">
      <alignment horizontal="center" vertical="center" wrapText="1"/>
      <protection/>
    </xf>
    <xf numFmtId="0" fontId="72" fillId="0" borderId="15" xfId="54" applyFont="1" applyBorder="1" applyAlignment="1">
      <alignment horizontal="center" vertical="center" wrapText="1"/>
      <protection/>
    </xf>
    <xf numFmtId="0" fontId="72" fillId="0" borderId="13" xfId="54" applyFont="1" applyBorder="1" applyAlignment="1">
      <alignment horizontal="center" vertical="center" wrapText="1"/>
      <protection/>
    </xf>
    <xf numFmtId="0" fontId="72" fillId="0" borderId="23" xfId="54" applyFont="1" applyBorder="1" applyAlignment="1">
      <alignment horizontal="center" vertical="center" wrapText="1"/>
      <protection/>
    </xf>
    <xf numFmtId="0" fontId="72" fillId="0" borderId="12" xfId="54" applyFont="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15" fillId="32" borderId="24" xfId="41" applyFont="1" applyFill="1" applyBorder="1" applyAlignment="1">
      <alignment horizontal="left" vertical="center" wrapText="1"/>
      <protection/>
    </xf>
    <xf numFmtId="49" fontId="15" fillId="32" borderId="18" xfId="0" applyNumberFormat="1" applyFont="1" applyFill="1" applyBorder="1" applyAlignment="1">
      <alignment horizontal="center" vertical="center" wrapText="1"/>
    </xf>
    <xf numFmtId="49" fontId="15" fillId="32" borderId="19" xfId="0" applyNumberFormat="1" applyFont="1" applyFill="1" applyBorder="1" applyAlignment="1">
      <alignment horizontal="center" vertical="center" wrapText="1"/>
    </xf>
    <xf numFmtId="49" fontId="15" fillId="32" borderId="21" xfId="0" applyNumberFormat="1" applyFont="1" applyFill="1" applyBorder="1" applyAlignment="1">
      <alignment horizontal="center" vertical="center" wrapText="1"/>
    </xf>
    <xf numFmtId="178" fontId="15" fillId="32" borderId="14" xfId="0" applyNumberFormat="1" applyFont="1" applyFill="1" applyBorder="1" applyAlignment="1">
      <alignment horizontal="center" vertical="center" wrapText="1"/>
    </xf>
    <xf numFmtId="178" fontId="15" fillId="32" borderId="11" xfId="0" applyNumberFormat="1" applyFont="1" applyFill="1" applyBorder="1" applyAlignment="1">
      <alignment horizontal="center" vertical="center" wrapText="1"/>
    </xf>
    <xf numFmtId="178" fontId="15" fillId="32" borderId="15" xfId="0" applyNumberFormat="1" applyFont="1" applyFill="1" applyBorder="1" applyAlignment="1">
      <alignment horizontal="center" vertical="center" wrapText="1"/>
    </xf>
    <xf numFmtId="49" fontId="15" fillId="32" borderId="14" xfId="0" applyNumberFormat="1" applyFont="1" applyFill="1" applyBorder="1" applyAlignment="1">
      <alignment horizontal="center" vertical="center" wrapText="1"/>
    </xf>
    <xf numFmtId="49" fontId="15" fillId="32" borderId="11" xfId="0" applyNumberFormat="1" applyFont="1" applyFill="1" applyBorder="1" applyAlignment="1">
      <alignment horizontal="center" vertical="center" wrapText="1"/>
    </xf>
    <xf numFmtId="49" fontId="15" fillId="32" borderId="15" xfId="0" applyNumberFormat="1"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80" fillId="32" borderId="14" xfId="0" applyFont="1" applyFill="1" applyBorder="1" applyAlignment="1">
      <alignment horizontal="center" vertical="center" wrapText="1"/>
    </xf>
    <xf numFmtId="0" fontId="80" fillId="32" borderId="11" xfId="0" applyFont="1" applyFill="1" applyBorder="1" applyAlignment="1">
      <alignment horizontal="center" vertical="center" wrapText="1"/>
    </xf>
    <xf numFmtId="0" fontId="80" fillId="32" borderId="15"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2" fillId="32" borderId="16" xfId="41" applyFont="1" applyFill="1" applyBorder="1" applyAlignment="1">
      <alignment horizontal="center" vertical="center" wrapText="1"/>
      <protection/>
    </xf>
    <xf numFmtId="0" fontId="14" fillId="32" borderId="10" xfId="0" applyFont="1" applyFill="1" applyBorder="1" applyAlignment="1">
      <alignment horizontal="center" vertical="center" wrapText="1"/>
    </xf>
    <xf numFmtId="0" fontId="15" fillId="32" borderId="14" xfId="53" applyFont="1" applyFill="1" applyBorder="1" applyAlignment="1">
      <alignment horizontal="center" vertical="center" wrapText="1"/>
      <protection/>
    </xf>
    <xf numFmtId="0" fontId="15" fillId="32" borderId="11" xfId="53" applyFont="1" applyFill="1" applyBorder="1" applyAlignment="1">
      <alignment horizontal="center" vertical="center" wrapText="1"/>
      <protection/>
    </xf>
    <xf numFmtId="0" fontId="15" fillId="32" borderId="15" xfId="53" applyFont="1" applyFill="1" applyBorder="1" applyAlignment="1">
      <alignment horizontal="center" vertical="center" wrapText="1"/>
      <protection/>
    </xf>
    <xf numFmtId="0" fontId="15" fillId="32" borderId="14" xfId="52" applyNumberFormat="1" applyFont="1" applyFill="1" applyBorder="1" applyAlignment="1">
      <alignment horizontal="center" vertical="center" wrapText="1"/>
      <protection/>
    </xf>
    <xf numFmtId="0" fontId="15" fillId="32" borderId="11" xfId="52" applyNumberFormat="1" applyFont="1" applyFill="1" applyBorder="1" applyAlignment="1">
      <alignment horizontal="center" vertical="center" wrapText="1"/>
      <protection/>
    </xf>
    <xf numFmtId="179" fontId="15" fillId="32" borderId="14" xfId="52" applyNumberFormat="1" applyFont="1" applyFill="1" applyBorder="1" applyAlignment="1">
      <alignment horizontal="center" vertical="center" wrapText="1"/>
      <protection/>
    </xf>
    <xf numFmtId="179" fontId="15" fillId="32" borderId="11" xfId="52" applyNumberFormat="1" applyFont="1" applyFill="1" applyBorder="1" applyAlignment="1">
      <alignment horizontal="center" vertical="center" wrapText="1"/>
      <protection/>
    </xf>
    <xf numFmtId="179" fontId="15" fillId="32" borderId="15" xfId="52" applyNumberFormat="1" applyFont="1" applyFill="1" applyBorder="1" applyAlignment="1">
      <alignment horizontal="center" vertical="center" wrapText="1"/>
      <protection/>
    </xf>
    <xf numFmtId="0" fontId="15" fillId="32" borderId="15" xfId="52" applyNumberFormat="1" applyFont="1" applyFill="1" applyBorder="1" applyAlignment="1">
      <alignment horizontal="center" vertical="center" wrapText="1"/>
      <protection/>
    </xf>
    <xf numFmtId="0" fontId="14" fillId="32" borderId="10" xfId="52" applyNumberFormat="1" applyFont="1" applyFill="1" applyBorder="1" applyAlignment="1">
      <alignment horizontal="center" vertical="center" wrapText="1"/>
      <protection/>
    </xf>
    <xf numFmtId="0" fontId="15" fillId="32" borderId="10" xfId="52" applyNumberFormat="1" applyFont="1" applyFill="1" applyBorder="1" applyAlignment="1">
      <alignment horizontal="center" vertical="center" wrapText="1"/>
      <protection/>
    </xf>
    <xf numFmtId="178" fontId="15" fillId="32" borderId="10" xfId="0" applyNumberFormat="1" applyFont="1" applyFill="1" applyBorder="1" applyAlignment="1">
      <alignment horizontal="center" vertical="center" wrapText="1"/>
    </xf>
    <xf numFmtId="179" fontId="15" fillId="32" borderId="14" xfId="0" applyNumberFormat="1" applyFont="1" applyFill="1" applyBorder="1" applyAlignment="1">
      <alignment horizontal="center" vertical="center" wrapText="1"/>
    </xf>
    <xf numFmtId="179" fontId="15" fillId="32" borderId="11" xfId="0" applyNumberFormat="1" applyFont="1" applyFill="1" applyBorder="1" applyAlignment="1">
      <alignment horizontal="center" vertical="center" wrapText="1"/>
    </xf>
    <xf numFmtId="0" fontId="15" fillId="32" borderId="14" xfId="53" applyNumberFormat="1" applyFont="1" applyFill="1" applyBorder="1" applyAlignment="1">
      <alignment horizontal="center" vertical="center" wrapText="1"/>
      <protection/>
    </xf>
    <xf numFmtId="0" fontId="15" fillId="32" borderId="11" xfId="53" applyNumberFormat="1" applyFont="1" applyFill="1" applyBorder="1" applyAlignment="1">
      <alignment horizontal="center" vertical="center" wrapText="1"/>
      <protection/>
    </xf>
    <xf numFmtId="0" fontId="15" fillId="32" borderId="15" xfId="53" applyNumberFormat="1" applyFont="1" applyFill="1" applyBorder="1" applyAlignment="1">
      <alignment horizontal="center" vertical="center" wrapText="1"/>
      <protection/>
    </xf>
    <xf numFmtId="177" fontId="15" fillId="32" borderId="10" xfId="0" applyNumberFormat="1" applyFont="1" applyFill="1" applyBorder="1" applyAlignment="1">
      <alignment horizontal="center" vertical="center" wrapText="1"/>
    </xf>
    <xf numFmtId="179" fontId="15" fillId="32" borderId="10" xfId="0" applyNumberFormat="1" applyFont="1" applyFill="1" applyBorder="1" applyAlignment="1">
      <alignment horizontal="center" vertical="center" wrapText="1"/>
    </xf>
    <xf numFmtId="0" fontId="80" fillId="32" borderId="10" xfId="0" applyFont="1" applyFill="1" applyBorder="1" applyAlignment="1">
      <alignment horizontal="center" vertical="center" wrapText="1"/>
    </xf>
    <xf numFmtId="177" fontId="80" fillId="32" borderId="10" xfId="0" applyNumberFormat="1" applyFont="1" applyFill="1" applyBorder="1" applyAlignment="1">
      <alignment horizontal="center" vertical="center" wrapText="1"/>
    </xf>
    <xf numFmtId="178" fontId="80" fillId="32" borderId="14" xfId="0" applyNumberFormat="1" applyFont="1" applyFill="1" applyBorder="1" applyAlignment="1">
      <alignment horizontal="center" vertical="center" wrapText="1"/>
    </xf>
    <xf numFmtId="178" fontId="80" fillId="32" borderId="11" xfId="0" applyNumberFormat="1" applyFont="1" applyFill="1" applyBorder="1" applyAlignment="1">
      <alignment horizontal="center" vertical="center" wrapText="1"/>
    </xf>
    <xf numFmtId="178" fontId="80" fillId="32" borderId="15" xfId="0" applyNumberFormat="1" applyFont="1" applyFill="1" applyBorder="1" applyAlignment="1">
      <alignment horizontal="center" vertical="center" wrapText="1"/>
    </xf>
    <xf numFmtId="177" fontId="15" fillId="32" borderId="14" xfId="0" applyNumberFormat="1" applyFont="1" applyFill="1" applyBorder="1" applyAlignment="1">
      <alignment horizontal="center" vertical="center" wrapText="1"/>
    </xf>
    <xf numFmtId="177" fontId="15" fillId="32" borderId="11" xfId="0" applyNumberFormat="1" applyFont="1" applyFill="1" applyBorder="1" applyAlignment="1">
      <alignment horizontal="center" vertical="center" wrapText="1"/>
    </xf>
    <xf numFmtId="177" fontId="15" fillId="32" borderId="15" xfId="0" applyNumberFormat="1" applyFont="1" applyFill="1" applyBorder="1" applyAlignment="1">
      <alignment horizontal="center" vertical="center" wrapText="1"/>
    </xf>
    <xf numFmtId="0" fontId="15" fillId="32" borderId="10" xfId="41" applyFont="1" applyFill="1" applyBorder="1" applyAlignment="1">
      <alignment horizontal="center" vertical="center" wrapText="1"/>
      <protection/>
    </xf>
    <xf numFmtId="177" fontId="15" fillId="32" borderId="10" xfId="41" applyNumberFormat="1" applyFont="1" applyFill="1" applyBorder="1" applyAlignment="1">
      <alignment horizontal="center" vertical="center" wrapText="1"/>
      <protection/>
    </xf>
    <xf numFmtId="179" fontId="15" fillId="32" borderId="10" xfId="52" applyNumberFormat="1" applyFont="1" applyFill="1" applyBorder="1" applyAlignment="1">
      <alignment horizontal="center" vertical="center" wrapText="1"/>
      <protection/>
    </xf>
    <xf numFmtId="0" fontId="15" fillId="32" borderId="14" xfId="41" applyFont="1" applyFill="1" applyBorder="1" applyAlignment="1">
      <alignment horizontal="center" vertical="center" wrapText="1"/>
      <protection/>
    </xf>
    <xf numFmtId="0" fontId="15" fillId="32" borderId="11" xfId="41" applyFont="1" applyFill="1" applyBorder="1" applyAlignment="1">
      <alignment horizontal="center" vertical="center" wrapText="1"/>
      <protection/>
    </xf>
    <xf numFmtId="0" fontId="15" fillId="32" borderId="15" xfId="41" applyFont="1" applyFill="1" applyBorder="1" applyAlignment="1">
      <alignment horizontal="center" vertical="center" wrapText="1"/>
      <protection/>
    </xf>
    <xf numFmtId="176" fontId="15" fillId="32" borderId="10" xfId="0" applyNumberFormat="1" applyFont="1" applyFill="1" applyBorder="1" applyAlignment="1">
      <alignment horizontal="center" vertical="center" wrapText="1"/>
    </xf>
    <xf numFmtId="0" fontId="4" fillId="32" borderId="10" xfId="41" applyFont="1" applyFill="1" applyBorder="1" applyAlignment="1">
      <alignment horizontal="center" vertical="center" wrapText="1"/>
      <protection/>
    </xf>
    <xf numFmtId="178" fontId="15" fillId="32" borderId="10" xfId="41" applyNumberFormat="1" applyFont="1" applyFill="1" applyBorder="1" applyAlignment="1">
      <alignment horizontal="center" vertical="center" wrapText="1"/>
      <protection/>
    </xf>
    <xf numFmtId="0" fontId="15" fillId="32" borderId="18"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8" fillId="32" borderId="0" xfId="41" applyFont="1" applyFill="1" applyAlignment="1">
      <alignment horizontal="center" vertical="center" wrapText="1"/>
      <protection/>
    </xf>
    <xf numFmtId="177" fontId="4" fillId="32" borderId="10" xfId="41" applyNumberFormat="1" applyFont="1" applyFill="1" applyBorder="1" applyAlignment="1">
      <alignment horizontal="center" vertical="center" wrapText="1"/>
      <protection/>
    </xf>
    <xf numFmtId="178" fontId="4" fillId="32" borderId="10" xfId="41" applyNumberFormat="1" applyFont="1" applyFill="1" applyBorder="1" applyAlignment="1">
      <alignment horizontal="center" vertical="center" wrapText="1"/>
      <protection/>
    </xf>
    <xf numFmtId="177" fontId="15" fillId="32" borderId="14" xfId="41" applyNumberFormat="1" applyFont="1" applyFill="1" applyBorder="1" applyAlignment="1">
      <alignment horizontal="center" vertical="center" wrapText="1"/>
      <protection/>
    </xf>
    <xf numFmtId="177" fontId="15" fillId="32" borderId="11" xfId="41" applyNumberFormat="1" applyFont="1" applyFill="1" applyBorder="1" applyAlignment="1">
      <alignment horizontal="center" vertical="center" wrapText="1"/>
      <protection/>
    </xf>
    <xf numFmtId="177" fontId="15" fillId="32" borderId="15" xfId="41" applyNumberFormat="1" applyFont="1" applyFill="1" applyBorder="1" applyAlignment="1">
      <alignment horizontal="center" vertical="center" wrapText="1"/>
      <protection/>
    </xf>
    <xf numFmtId="0" fontId="15" fillId="32" borderId="10" xfId="0" applyFont="1" applyFill="1" applyBorder="1" applyAlignment="1">
      <alignment horizontal="center" vertical="center" wrapText="1"/>
    </xf>
    <xf numFmtId="178" fontId="15" fillId="32" borderId="14" xfId="41" applyNumberFormat="1" applyFont="1" applyFill="1" applyBorder="1" applyAlignment="1">
      <alignment horizontal="center" vertical="center" wrapText="1"/>
      <protection/>
    </xf>
    <xf numFmtId="178" fontId="15" fillId="32" borderId="11" xfId="41" applyNumberFormat="1" applyFont="1" applyFill="1" applyBorder="1" applyAlignment="1">
      <alignment horizontal="center" vertical="center" wrapText="1"/>
      <protection/>
    </xf>
    <xf numFmtId="178" fontId="15" fillId="32" borderId="15" xfId="41" applyNumberFormat="1" applyFont="1" applyFill="1" applyBorder="1" applyAlignment="1">
      <alignment horizontal="center" vertical="center" wrapText="1"/>
      <protection/>
    </xf>
    <xf numFmtId="0" fontId="4" fillId="0" borderId="13" xfId="54" applyFont="1" applyFill="1" applyBorder="1" applyAlignment="1">
      <alignment horizontal="center" vertical="center"/>
      <protection/>
    </xf>
    <xf numFmtId="0" fontId="4" fillId="0" borderId="23" xfId="54" applyFont="1" applyFill="1" applyBorder="1" applyAlignment="1">
      <alignment horizontal="center" vertical="center"/>
      <protection/>
    </xf>
    <xf numFmtId="0" fontId="4" fillId="0" borderId="12"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8" fillId="0" borderId="0" xfId="54" applyFont="1" applyFill="1" applyBorder="1" applyAlignment="1">
      <alignment horizontal="center" vertical="center"/>
      <protection/>
    </xf>
    <xf numFmtId="0" fontId="4" fillId="0" borderId="14" xfId="54" applyFont="1" applyFill="1" applyBorder="1" applyAlignment="1">
      <alignment horizontal="center" vertical="center"/>
      <protection/>
    </xf>
    <xf numFmtId="0" fontId="4" fillId="0" borderId="11" xfId="54" applyFont="1" applyFill="1" applyBorder="1" applyAlignment="1">
      <alignment horizontal="center" vertical="center"/>
      <protection/>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cellXfs>
  <cellStyles count="64">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常规 5" xfId="45"/>
    <cellStyle name="常规 5 2" xfId="46"/>
    <cellStyle name="常规 6" xfId="47"/>
    <cellStyle name="常规 7" xfId="48"/>
    <cellStyle name="常规 7 2" xfId="49"/>
    <cellStyle name="常规 8" xfId="50"/>
    <cellStyle name="常规 9" xfId="51"/>
    <cellStyle name="常规_2000届教学计划" xfId="52"/>
    <cellStyle name="常规_2000届教学计划 2" xfId="53"/>
    <cellStyle name="常规_2008版培养方案附表1-4"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1095375</xdr:colOff>
      <xdr:row>1</xdr:row>
      <xdr:rowOff>0</xdr:rowOff>
    </xdr:to>
    <xdr:sp>
      <xdr:nvSpPr>
        <xdr:cNvPr id="1" name="Line 3"/>
        <xdr:cNvSpPr>
          <a:spLocks/>
        </xdr:cNvSpPr>
      </xdr:nvSpPr>
      <xdr:spPr>
        <a:xfrm>
          <a:off x="0" y="4476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2" name="Line 4"/>
        <xdr:cNvSpPr>
          <a:spLocks/>
        </xdr:cNvSpPr>
      </xdr:nvSpPr>
      <xdr:spPr>
        <a:xfrm>
          <a:off x="1714500"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3" name="Line 5"/>
        <xdr:cNvSpPr>
          <a:spLocks/>
        </xdr:cNvSpPr>
      </xdr:nvSpPr>
      <xdr:spPr>
        <a:xfrm>
          <a:off x="0" y="723900"/>
          <a:ext cx="31242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180975</xdr:colOff>
      <xdr:row>0</xdr:row>
      <xdr:rowOff>447675</xdr:rowOff>
    </xdr:from>
    <xdr:to>
      <xdr:col>3</xdr:col>
      <xdr:colOff>9525</xdr:colOff>
      <xdr:row>1</xdr:row>
      <xdr:rowOff>695325</xdr:rowOff>
    </xdr:to>
    <xdr:sp>
      <xdr:nvSpPr>
        <xdr:cNvPr id="4" name="Line 6"/>
        <xdr:cNvSpPr>
          <a:spLocks/>
        </xdr:cNvSpPr>
      </xdr:nvSpPr>
      <xdr:spPr>
        <a:xfrm flipH="1" flipV="1">
          <a:off x="685800" y="447675"/>
          <a:ext cx="243840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123825</xdr:colOff>
      <xdr:row>1</xdr:row>
      <xdr:rowOff>0</xdr:rowOff>
    </xdr:from>
    <xdr:to>
      <xdr:col>3</xdr:col>
      <xdr:colOff>9525</xdr:colOff>
      <xdr:row>2</xdr:row>
      <xdr:rowOff>9525</xdr:rowOff>
    </xdr:to>
    <xdr:sp>
      <xdr:nvSpPr>
        <xdr:cNvPr id="5" name="Line 6"/>
        <xdr:cNvSpPr>
          <a:spLocks/>
        </xdr:cNvSpPr>
      </xdr:nvSpPr>
      <xdr:spPr>
        <a:xfrm flipH="1" flipV="1">
          <a:off x="1304925" y="447675"/>
          <a:ext cx="1819275"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29"/>
  <sheetViews>
    <sheetView showZeros="0" view="pageBreakPreview" zoomScale="130" zoomScaleSheetLayoutView="130" zoomScalePageLayoutView="0" workbookViewId="0" topLeftCell="A1">
      <pane ySplit="5" topLeftCell="A6" activePane="bottomLeft" state="frozen"/>
      <selection pane="topLeft" activeCell="A1" sqref="A1"/>
      <selection pane="bottomLeft" activeCell="J7" sqref="J7"/>
    </sheetView>
  </sheetViews>
  <sheetFormatPr defaultColWidth="3.125" defaultRowHeight="14.25"/>
  <cols>
    <col min="1" max="1" width="3.625" style="22" customWidth="1"/>
    <col min="2" max="2" width="5.375" style="20" customWidth="1"/>
    <col min="3" max="3" width="6.00390625" style="20" customWidth="1"/>
    <col min="4" max="4" width="16.125" style="24" customWidth="1"/>
    <col min="5" max="5" width="5.125" style="19" customWidth="1"/>
    <col min="6" max="7" width="4.50390625" style="20" customWidth="1"/>
    <col min="8" max="18" width="4.125" style="20" customWidth="1"/>
    <col min="19" max="19" width="4.375" style="25" customWidth="1"/>
    <col min="20" max="20" width="9.00390625" style="20" customWidth="1"/>
    <col min="21" max="21" width="3.125" style="22" customWidth="1"/>
    <col min="22" max="22" width="7.50390625" style="22" bestFit="1" customWidth="1"/>
    <col min="23" max="23" width="5.00390625" style="22" bestFit="1" customWidth="1"/>
    <col min="24" max="24" width="4.50390625" style="22" bestFit="1" customWidth="1"/>
    <col min="25" max="16384" width="3.125" style="22" customWidth="1"/>
  </cols>
  <sheetData>
    <row r="1" spans="1:20" s="93" customFormat="1" ht="24" customHeight="1">
      <c r="A1" s="172" t="s">
        <v>88</v>
      </c>
      <c r="B1" s="172"/>
      <c r="C1" s="172"/>
      <c r="D1" s="172"/>
      <c r="E1" s="90"/>
      <c r="F1" s="91"/>
      <c r="G1" s="91"/>
      <c r="H1" s="91"/>
      <c r="I1" s="91"/>
      <c r="J1" s="91"/>
      <c r="K1" s="91"/>
      <c r="L1" s="91"/>
      <c r="M1" s="91"/>
      <c r="N1" s="91"/>
      <c r="O1" s="91"/>
      <c r="P1" s="91"/>
      <c r="Q1" s="91"/>
      <c r="R1" s="91"/>
      <c r="S1" s="92"/>
      <c r="T1" s="91"/>
    </row>
    <row r="2" spans="1:20" s="94" customFormat="1" ht="25.5" customHeight="1">
      <c r="A2" s="179" t="s">
        <v>26</v>
      </c>
      <c r="B2" s="179"/>
      <c r="C2" s="179"/>
      <c r="D2" s="179"/>
      <c r="E2" s="179"/>
      <c r="F2" s="179"/>
      <c r="G2" s="179"/>
      <c r="H2" s="179"/>
      <c r="I2" s="179"/>
      <c r="J2" s="179"/>
      <c r="K2" s="179"/>
      <c r="L2" s="179"/>
      <c r="M2" s="179"/>
      <c r="N2" s="179"/>
      <c r="O2" s="179"/>
      <c r="P2" s="179"/>
      <c r="Q2" s="179"/>
      <c r="R2" s="179"/>
      <c r="S2" s="179"/>
      <c r="T2" s="179"/>
    </row>
    <row r="3" spans="1:20" s="91" customFormat="1" ht="11.25" customHeight="1">
      <c r="A3" s="173" t="s">
        <v>33</v>
      </c>
      <c r="B3" s="174"/>
      <c r="C3" s="180" t="s">
        <v>31</v>
      </c>
      <c r="D3" s="180" t="s">
        <v>11</v>
      </c>
      <c r="E3" s="186" t="s">
        <v>28</v>
      </c>
      <c r="F3" s="183" t="s">
        <v>19</v>
      </c>
      <c r="G3" s="183" t="s">
        <v>59</v>
      </c>
      <c r="H3" s="183" t="s">
        <v>61</v>
      </c>
      <c r="I3" s="183"/>
      <c r="J3" s="183"/>
      <c r="K3" s="183" t="s">
        <v>12</v>
      </c>
      <c r="L3" s="183"/>
      <c r="M3" s="183"/>
      <c r="N3" s="183"/>
      <c r="O3" s="183"/>
      <c r="P3" s="183"/>
      <c r="Q3" s="183"/>
      <c r="R3" s="183"/>
      <c r="S3" s="183" t="s">
        <v>39</v>
      </c>
      <c r="T3" s="183" t="s">
        <v>40</v>
      </c>
    </row>
    <row r="4" spans="1:20" s="91" customFormat="1" ht="12.75" customHeight="1">
      <c r="A4" s="175"/>
      <c r="B4" s="176"/>
      <c r="C4" s="181"/>
      <c r="D4" s="181"/>
      <c r="E4" s="186"/>
      <c r="F4" s="183"/>
      <c r="G4" s="183"/>
      <c r="H4" s="183" t="s">
        <v>45</v>
      </c>
      <c r="I4" s="183" t="s">
        <v>46</v>
      </c>
      <c r="J4" s="183" t="s">
        <v>60</v>
      </c>
      <c r="K4" s="184" t="s">
        <v>0</v>
      </c>
      <c r="L4" s="185"/>
      <c r="M4" s="184" t="s">
        <v>1</v>
      </c>
      <c r="N4" s="185"/>
      <c r="O4" s="184" t="s">
        <v>2</v>
      </c>
      <c r="P4" s="185"/>
      <c r="Q4" s="184" t="s">
        <v>3</v>
      </c>
      <c r="R4" s="185"/>
      <c r="S4" s="183"/>
      <c r="T4" s="183"/>
    </row>
    <row r="5" spans="1:20" s="91" customFormat="1" ht="11.25">
      <c r="A5" s="177"/>
      <c r="B5" s="178"/>
      <c r="C5" s="182"/>
      <c r="D5" s="182"/>
      <c r="E5" s="186"/>
      <c r="F5" s="183"/>
      <c r="G5" s="183"/>
      <c r="H5" s="183"/>
      <c r="I5" s="183"/>
      <c r="J5" s="183"/>
      <c r="K5" s="84">
        <v>1</v>
      </c>
      <c r="L5" s="84">
        <v>2</v>
      </c>
      <c r="M5" s="84">
        <v>3</v>
      </c>
      <c r="N5" s="84">
        <v>4</v>
      </c>
      <c r="O5" s="84">
        <v>5</v>
      </c>
      <c r="P5" s="84">
        <v>6</v>
      </c>
      <c r="Q5" s="84">
        <v>7</v>
      </c>
      <c r="R5" s="86">
        <v>8</v>
      </c>
      <c r="S5" s="183"/>
      <c r="T5" s="183"/>
    </row>
    <row r="6" spans="1:20" s="91" customFormat="1" ht="11.25">
      <c r="A6" s="195" t="s">
        <v>68</v>
      </c>
      <c r="B6" s="195" t="s">
        <v>270</v>
      </c>
      <c r="C6" s="95">
        <v>111001</v>
      </c>
      <c r="D6" s="96" t="s">
        <v>437</v>
      </c>
      <c r="E6" s="97">
        <v>3</v>
      </c>
      <c r="F6" s="98">
        <v>48</v>
      </c>
      <c r="G6" s="98">
        <v>32</v>
      </c>
      <c r="H6" s="98"/>
      <c r="I6" s="98"/>
      <c r="J6" s="98">
        <v>16</v>
      </c>
      <c r="K6" s="98"/>
      <c r="L6" s="98">
        <v>48</v>
      </c>
      <c r="M6" s="98"/>
      <c r="N6" s="98"/>
      <c r="O6" s="98"/>
      <c r="P6" s="98"/>
      <c r="Q6" s="99"/>
      <c r="R6" s="100"/>
      <c r="S6" s="98" t="s">
        <v>43</v>
      </c>
      <c r="T6" s="192" t="s">
        <v>525</v>
      </c>
    </row>
    <row r="7" spans="1:20" s="91" customFormat="1" ht="22.5">
      <c r="A7" s="196"/>
      <c r="B7" s="196"/>
      <c r="C7" s="95">
        <v>111002</v>
      </c>
      <c r="D7" s="96" t="s">
        <v>34</v>
      </c>
      <c r="E7" s="97">
        <v>4</v>
      </c>
      <c r="F7" s="98">
        <v>64</v>
      </c>
      <c r="G7" s="98">
        <v>48</v>
      </c>
      <c r="H7" s="98"/>
      <c r="I7" s="98"/>
      <c r="J7" s="98">
        <v>16</v>
      </c>
      <c r="K7" s="98"/>
      <c r="L7" s="98"/>
      <c r="M7" s="98"/>
      <c r="N7" s="98">
        <v>64</v>
      </c>
      <c r="O7" s="98"/>
      <c r="P7" s="98"/>
      <c r="Q7" s="99"/>
      <c r="R7" s="100"/>
      <c r="S7" s="98" t="s">
        <v>43</v>
      </c>
      <c r="T7" s="193"/>
    </row>
    <row r="8" spans="1:20" s="91" customFormat="1" ht="11.25">
      <c r="A8" s="196"/>
      <c r="B8" s="196"/>
      <c r="C8" s="95">
        <v>111003</v>
      </c>
      <c r="D8" s="96" t="s">
        <v>89</v>
      </c>
      <c r="E8" s="97">
        <v>4</v>
      </c>
      <c r="F8" s="98">
        <v>64</v>
      </c>
      <c r="G8" s="98">
        <v>48</v>
      </c>
      <c r="H8" s="98"/>
      <c r="I8" s="98"/>
      <c r="J8" s="98">
        <v>16</v>
      </c>
      <c r="K8" s="98"/>
      <c r="L8" s="98"/>
      <c r="M8" s="98">
        <v>64</v>
      </c>
      <c r="N8" s="98"/>
      <c r="O8" s="98"/>
      <c r="P8" s="98"/>
      <c r="Q8" s="99"/>
      <c r="R8" s="100"/>
      <c r="S8" s="98" t="s">
        <v>43</v>
      </c>
      <c r="T8" s="193"/>
    </row>
    <row r="9" spans="1:20" s="91" customFormat="1" ht="22.5">
      <c r="A9" s="196"/>
      <c r="B9" s="196"/>
      <c r="C9" s="95">
        <v>111006</v>
      </c>
      <c r="D9" s="96" t="s">
        <v>4</v>
      </c>
      <c r="E9" s="97">
        <v>3</v>
      </c>
      <c r="F9" s="98">
        <v>48</v>
      </c>
      <c r="G9" s="98">
        <v>32</v>
      </c>
      <c r="H9" s="98"/>
      <c r="I9" s="98"/>
      <c r="J9" s="98">
        <v>16</v>
      </c>
      <c r="K9" s="98">
        <v>48</v>
      </c>
      <c r="L9" s="98"/>
      <c r="M9" s="98"/>
      <c r="N9" s="98"/>
      <c r="O9" s="98"/>
      <c r="P9" s="98"/>
      <c r="Q9" s="99"/>
      <c r="R9" s="100"/>
      <c r="S9" s="98" t="s">
        <v>43</v>
      </c>
      <c r="T9" s="193"/>
    </row>
    <row r="10" spans="1:20" s="91" customFormat="1" ht="11.25">
      <c r="A10" s="196"/>
      <c r="B10" s="196"/>
      <c r="C10" s="95">
        <v>111240</v>
      </c>
      <c r="D10" s="96" t="s">
        <v>32</v>
      </c>
      <c r="E10" s="97">
        <v>0.5</v>
      </c>
      <c r="F10" s="98">
        <v>8</v>
      </c>
      <c r="G10" s="98">
        <v>8</v>
      </c>
      <c r="H10" s="98"/>
      <c r="I10" s="98"/>
      <c r="J10" s="98"/>
      <c r="K10" s="98">
        <v>8</v>
      </c>
      <c r="L10" s="98"/>
      <c r="M10" s="98"/>
      <c r="N10" s="98"/>
      <c r="O10" s="98"/>
      <c r="P10" s="98"/>
      <c r="Q10" s="99"/>
      <c r="R10" s="100"/>
      <c r="S10" s="98" t="s">
        <v>43</v>
      </c>
      <c r="T10" s="193"/>
    </row>
    <row r="11" spans="1:20" s="91" customFormat="1" ht="11.25">
      <c r="A11" s="196"/>
      <c r="B11" s="196"/>
      <c r="C11" s="95">
        <v>111241</v>
      </c>
      <c r="D11" s="96" t="s">
        <v>497</v>
      </c>
      <c r="E11" s="97">
        <v>0.5</v>
      </c>
      <c r="F11" s="98">
        <v>8</v>
      </c>
      <c r="G11" s="98">
        <v>8</v>
      </c>
      <c r="H11" s="98"/>
      <c r="I11" s="98"/>
      <c r="J11" s="98"/>
      <c r="K11" s="98"/>
      <c r="L11" s="98"/>
      <c r="M11" s="98">
        <v>8</v>
      </c>
      <c r="N11" s="98"/>
      <c r="O11" s="98"/>
      <c r="P11" s="98"/>
      <c r="Q11" s="99"/>
      <c r="R11" s="100"/>
      <c r="S11" s="98" t="s">
        <v>90</v>
      </c>
      <c r="T11" s="193"/>
    </row>
    <row r="12" spans="1:20" s="91" customFormat="1" ht="11.25">
      <c r="A12" s="196"/>
      <c r="B12" s="196"/>
      <c r="C12" s="95">
        <v>111242</v>
      </c>
      <c r="D12" s="96" t="s">
        <v>35</v>
      </c>
      <c r="E12" s="97">
        <v>0.5</v>
      </c>
      <c r="F12" s="98">
        <v>8</v>
      </c>
      <c r="G12" s="98">
        <v>8</v>
      </c>
      <c r="H12" s="98"/>
      <c r="I12" s="98"/>
      <c r="J12" s="98"/>
      <c r="K12" s="98"/>
      <c r="L12" s="98"/>
      <c r="M12" s="98"/>
      <c r="N12" s="98"/>
      <c r="O12" s="98">
        <v>8</v>
      </c>
      <c r="P12" s="98"/>
      <c r="Q12" s="99"/>
      <c r="R12" s="100"/>
      <c r="S12" s="98" t="s">
        <v>90</v>
      </c>
      <c r="T12" s="193"/>
    </row>
    <row r="13" spans="1:20" s="91" customFormat="1" ht="11.25">
      <c r="A13" s="196"/>
      <c r="B13" s="196"/>
      <c r="C13" s="95">
        <v>111243</v>
      </c>
      <c r="D13" s="96" t="s">
        <v>36</v>
      </c>
      <c r="E13" s="97">
        <v>0.5</v>
      </c>
      <c r="F13" s="98">
        <v>8</v>
      </c>
      <c r="G13" s="98">
        <v>8</v>
      </c>
      <c r="H13" s="98"/>
      <c r="I13" s="98"/>
      <c r="J13" s="98"/>
      <c r="K13" s="98"/>
      <c r="L13" s="98"/>
      <c r="M13" s="98"/>
      <c r="N13" s="98"/>
      <c r="O13" s="98"/>
      <c r="P13" s="98">
        <v>8</v>
      </c>
      <c r="Q13" s="99"/>
      <c r="R13" s="100"/>
      <c r="S13" s="98" t="s">
        <v>90</v>
      </c>
      <c r="T13" s="193"/>
    </row>
    <row r="14" spans="1:20" s="91" customFormat="1" ht="11.25">
      <c r="A14" s="196"/>
      <c r="B14" s="196"/>
      <c r="C14" s="95">
        <v>112001</v>
      </c>
      <c r="D14" s="96" t="s">
        <v>91</v>
      </c>
      <c r="E14" s="102">
        <v>3.5</v>
      </c>
      <c r="F14" s="98">
        <v>56</v>
      </c>
      <c r="G14" s="98">
        <v>56</v>
      </c>
      <c r="H14" s="98"/>
      <c r="I14" s="98"/>
      <c r="J14" s="98"/>
      <c r="K14" s="98">
        <v>56</v>
      </c>
      <c r="L14" s="98"/>
      <c r="M14" s="98"/>
      <c r="N14" s="98"/>
      <c r="O14" s="98"/>
      <c r="P14" s="98"/>
      <c r="Q14" s="99"/>
      <c r="R14" s="99"/>
      <c r="S14" s="98" t="s">
        <v>43</v>
      </c>
      <c r="T14" s="193"/>
    </row>
    <row r="15" spans="1:20" s="91" customFormat="1" ht="11.25">
      <c r="A15" s="196"/>
      <c r="B15" s="196"/>
      <c r="C15" s="95">
        <v>112002</v>
      </c>
      <c r="D15" s="96" t="s">
        <v>92</v>
      </c>
      <c r="E15" s="102">
        <v>3.5</v>
      </c>
      <c r="F15" s="98">
        <v>56</v>
      </c>
      <c r="G15" s="98">
        <v>56</v>
      </c>
      <c r="H15" s="98"/>
      <c r="I15" s="98"/>
      <c r="J15" s="98"/>
      <c r="K15" s="98"/>
      <c r="L15" s="98">
        <v>56</v>
      </c>
      <c r="M15" s="98"/>
      <c r="N15" s="98"/>
      <c r="O15" s="98"/>
      <c r="P15" s="98"/>
      <c r="Q15" s="99"/>
      <c r="R15" s="99"/>
      <c r="S15" s="98" t="s">
        <v>43</v>
      </c>
      <c r="T15" s="193"/>
    </row>
    <row r="16" spans="1:20" s="91" customFormat="1" ht="22.5">
      <c r="A16" s="196"/>
      <c r="B16" s="196"/>
      <c r="C16" s="95">
        <v>112003</v>
      </c>
      <c r="D16" s="96" t="s">
        <v>93</v>
      </c>
      <c r="E16" s="102">
        <v>2</v>
      </c>
      <c r="F16" s="98">
        <v>32</v>
      </c>
      <c r="G16" s="98">
        <v>32</v>
      </c>
      <c r="H16" s="98"/>
      <c r="I16" s="98"/>
      <c r="J16" s="98"/>
      <c r="K16" s="98"/>
      <c r="L16" s="98"/>
      <c r="M16" s="98">
        <v>32</v>
      </c>
      <c r="N16" s="98"/>
      <c r="O16" s="98"/>
      <c r="P16" s="98"/>
      <c r="Q16" s="99"/>
      <c r="R16" s="99"/>
      <c r="S16" s="98" t="s">
        <v>43</v>
      </c>
      <c r="T16" s="193"/>
    </row>
    <row r="17" spans="1:20" s="91" customFormat="1" ht="22.5">
      <c r="A17" s="196"/>
      <c r="B17" s="196"/>
      <c r="C17" s="95">
        <v>112004</v>
      </c>
      <c r="D17" s="96" t="s">
        <v>94</v>
      </c>
      <c r="E17" s="102">
        <v>2</v>
      </c>
      <c r="F17" s="98">
        <v>32</v>
      </c>
      <c r="G17" s="98">
        <v>32</v>
      </c>
      <c r="H17" s="98"/>
      <c r="I17" s="98"/>
      <c r="J17" s="98"/>
      <c r="K17" s="98"/>
      <c r="L17" s="98"/>
      <c r="M17" s="98"/>
      <c r="N17" s="98">
        <v>32</v>
      </c>
      <c r="O17" s="98"/>
      <c r="P17" s="98"/>
      <c r="Q17" s="99"/>
      <c r="R17" s="99"/>
      <c r="S17" s="98" t="s">
        <v>43</v>
      </c>
      <c r="T17" s="193"/>
    </row>
    <row r="18" spans="1:20" s="91" customFormat="1" ht="12">
      <c r="A18" s="196"/>
      <c r="B18" s="196"/>
      <c r="C18" s="88">
        <v>113107</v>
      </c>
      <c r="D18" s="96" t="s">
        <v>95</v>
      </c>
      <c r="E18" s="102">
        <v>1</v>
      </c>
      <c r="F18" s="98">
        <v>36</v>
      </c>
      <c r="G18" s="98">
        <v>32</v>
      </c>
      <c r="H18" s="98"/>
      <c r="I18" s="98"/>
      <c r="J18" s="98">
        <v>4</v>
      </c>
      <c r="K18" s="98">
        <v>36</v>
      </c>
      <c r="L18" s="98"/>
      <c r="M18" s="98"/>
      <c r="N18" s="98"/>
      <c r="O18" s="98"/>
      <c r="P18" s="98"/>
      <c r="Q18" s="99"/>
      <c r="R18" s="99"/>
      <c r="S18" s="98" t="s">
        <v>43</v>
      </c>
      <c r="T18" s="193"/>
    </row>
    <row r="19" spans="1:20" s="91" customFormat="1" ht="12">
      <c r="A19" s="196"/>
      <c r="B19" s="196"/>
      <c r="C19" s="88">
        <v>113108</v>
      </c>
      <c r="D19" s="96" t="s">
        <v>96</v>
      </c>
      <c r="E19" s="102">
        <v>1</v>
      </c>
      <c r="F19" s="98">
        <v>36</v>
      </c>
      <c r="G19" s="98">
        <v>32</v>
      </c>
      <c r="H19" s="98"/>
      <c r="I19" s="98"/>
      <c r="J19" s="98">
        <v>4</v>
      </c>
      <c r="K19" s="98"/>
      <c r="L19" s="98">
        <v>36</v>
      </c>
      <c r="M19" s="98"/>
      <c r="N19" s="98"/>
      <c r="O19" s="98"/>
      <c r="P19" s="98"/>
      <c r="Q19" s="99"/>
      <c r="R19" s="99"/>
      <c r="S19" s="98" t="s">
        <v>43</v>
      </c>
      <c r="T19" s="193"/>
    </row>
    <row r="20" spans="1:20" s="91" customFormat="1" ht="12">
      <c r="A20" s="196"/>
      <c r="B20" s="196"/>
      <c r="C20" s="88">
        <v>113109</v>
      </c>
      <c r="D20" s="96" t="s">
        <v>97</v>
      </c>
      <c r="E20" s="102">
        <v>1</v>
      </c>
      <c r="F20" s="98">
        <v>36</v>
      </c>
      <c r="G20" s="98">
        <v>32</v>
      </c>
      <c r="H20" s="98"/>
      <c r="I20" s="98"/>
      <c r="J20" s="98">
        <v>4</v>
      </c>
      <c r="K20" s="98"/>
      <c r="L20" s="98"/>
      <c r="M20" s="98">
        <v>36</v>
      </c>
      <c r="N20" s="98"/>
      <c r="O20" s="98"/>
      <c r="P20" s="98"/>
      <c r="Q20" s="99"/>
      <c r="R20" s="99"/>
      <c r="S20" s="98" t="s">
        <v>43</v>
      </c>
      <c r="T20" s="193"/>
    </row>
    <row r="21" spans="1:20" s="91" customFormat="1" ht="12">
      <c r="A21" s="196"/>
      <c r="B21" s="196"/>
      <c r="C21" s="88">
        <v>113110</v>
      </c>
      <c r="D21" s="96" t="s">
        <v>98</v>
      </c>
      <c r="E21" s="102">
        <v>1</v>
      </c>
      <c r="F21" s="98">
        <v>36</v>
      </c>
      <c r="G21" s="98">
        <v>32</v>
      </c>
      <c r="H21" s="98"/>
      <c r="I21" s="98"/>
      <c r="J21" s="98">
        <v>4</v>
      </c>
      <c r="K21" s="98"/>
      <c r="L21" s="98"/>
      <c r="M21" s="98"/>
      <c r="N21" s="98">
        <v>36</v>
      </c>
      <c r="O21" s="98"/>
      <c r="P21" s="98"/>
      <c r="Q21" s="99"/>
      <c r="R21" s="99"/>
      <c r="S21" s="98" t="s">
        <v>43</v>
      </c>
      <c r="T21" s="193"/>
    </row>
    <row r="22" spans="1:20" s="91" customFormat="1" ht="12">
      <c r="A22" s="196"/>
      <c r="B22" s="196"/>
      <c r="C22" s="88">
        <v>110035</v>
      </c>
      <c r="D22" s="96" t="s">
        <v>99</v>
      </c>
      <c r="E22" s="102">
        <v>5.5</v>
      </c>
      <c r="F22" s="98">
        <v>88</v>
      </c>
      <c r="G22" s="98">
        <v>88</v>
      </c>
      <c r="H22" s="98"/>
      <c r="I22" s="98"/>
      <c r="J22" s="98"/>
      <c r="K22" s="98">
        <v>88</v>
      </c>
      <c r="L22" s="98"/>
      <c r="M22" s="98"/>
      <c r="N22" s="98"/>
      <c r="O22" s="98"/>
      <c r="P22" s="98"/>
      <c r="Q22" s="98"/>
      <c r="R22" s="98"/>
      <c r="S22" s="98" t="s">
        <v>43</v>
      </c>
      <c r="T22" s="193"/>
    </row>
    <row r="23" spans="1:20" s="91" customFormat="1" ht="12">
      <c r="A23" s="196"/>
      <c r="B23" s="196"/>
      <c r="C23" s="88">
        <v>110036</v>
      </c>
      <c r="D23" s="96" t="s">
        <v>100</v>
      </c>
      <c r="E23" s="102">
        <v>6</v>
      </c>
      <c r="F23" s="98">
        <v>96</v>
      </c>
      <c r="G23" s="98">
        <v>96</v>
      </c>
      <c r="H23" s="103"/>
      <c r="I23" s="98"/>
      <c r="J23" s="98"/>
      <c r="K23" s="98"/>
      <c r="L23" s="98">
        <v>96</v>
      </c>
      <c r="M23" s="98"/>
      <c r="N23" s="98"/>
      <c r="O23" s="98"/>
      <c r="P23" s="98"/>
      <c r="Q23" s="98"/>
      <c r="R23" s="98"/>
      <c r="S23" s="98" t="s">
        <v>43</v>
      </c>
      <c r="T23" s="193"/>
    </row>
    <row r="24" spans="1:20" s="91" customFormat="1" ht="12">
      <c r="A24" s="196"/>
      <c r="B24" s="196"/>
      <c r="C24" s="88">
        <v>110063</v>
      </c>
      <c r="D24" s="104" t="s">
        <v>101</v>
      </c>
      <c r="E24" s="102">
        <v>3.5</v>
      </c>
      <c r="F24" s="98">
        <v>56</v>
      </c>
      <c r="G24" s="98">
        <v>56</v>
      </c>
      <c r="H24" s="103"/>
      <c r="I24" s="98"/>
      <c r="J24" s="98"/>
      <c r="K24" s="98"/>
      <c r="L24" s="98">
        <v>56</v>
      </c>
      <c r="M24" s="98"/>
      <c r="N24" s="98"/>
      <c r="O24" s="105"/>
      <c r="P24" s="105"/>
      <c r="Q24" s="105"/>
      <c r="R24" s="105"/>
      <c r="S24" s="98" t="s">
        <v>43</v>
      </c>
      <c r="T24" s="193"/>
    </row>
    <row r="25" spans="1:20" s="91" customFormat="1" ht="12">
      <c r="A25" s="196"/>
      <c r="B25" s="196"/>
      <c r="C25" s="88">
        <v>110064</v>
      </c>
      <c r="D25" s="104" t="s">
        <v>102</v>
      </c>
      <c r="E25" s="102">
        <v>3.5</v>
      </c>
      <c r="F25" s="98">
        <v>56</v>
      </c>
      <c r="G25" s="98">
        <v>56</v>
      </c>
      <c r="H25" s="103"/>
      <c r="I25" s="98"/>
      <c r="J25" s="98"/>
      <c r="K25" s="98"/>
      <c r="L25" s="98"/>
      <c r="M25" s="98">
        <v>56</v>
      </c>
      <c r="N25" s="98"/>
      <c r="O25" s="105"/>
      <c r="P25" s="105"/>
      <c r="Q25" s="105"/>
      <c r="R25" s="105"/>
      <c r="S25" s="98" t="s">
        <v>43</v>
      </c>
      <c r="T25" s="193"/>
    </row>
    <row r="26" spans="1:20" s="93" customFormat="1" ht="11.25">
      <c r="A26" s="196"/>
      <c r="B26" s="196"/>
      <c r="C26" s="198" t="s">
        <v>37</v>
      </c>
      <c r="D26" s="199"/>
      <c r="E26" s="106">
        <f aca="true" t="shared" si="0" ref="E26:R26">SUM(E6:E25)</f>
        <v>49.5</v>
      </c>
      <c r="F26" s="107">
        <f t="shared" si="0"/>
        <v>872</v>
      </c>
      <c r="G26" s="107">
        <f t="shared" si="0"/>
        <v>792</v>
      </c>
      <c r="H26" s="107">
        <f t="shared" si="0"/>
        <v>0</v>
      </c>
      <c r="I26" s="107">
        <f t="shared" si="0"/>
        <v>0</v>
      </c>
      <c r="J26" s="107">
        <f t="shared" si="0"/>
        <v>80</v>
      </c>
      <c r="K26" s="107">
        <f t="shared" si="0"/>
        <v>236</v>
      </c>
      <c r="L26" s="107">
        <f t="shared" si="0"/>
        <v>292</v>
      </c>
      <c r="M26" s="107">
        <f t="shared" si="0"/>
        <v>196</v>
      </c>
      <c r="N26" s="107">
        <f t="shared" si="0"/>
        <v>132</v>
      </c>
      <c r="O26" s="107">
        <f t="shared" si="0"/>
        <v>8</v>
      </c>
      <c r="P26" s="107">
        <f t="shared" si="0"/>
        <v>8</v>
      </c>
      <c r="Q26" s="108">
        <f t="shared" si="0"/>
        <v>0</v>
      </c>
      <c r="R26" s="108">
        <f t="shared" si="0"/>
        <v>0</v>
      </c>
      <c r="S26" s="99"/>
      <c r="T26" s="193"/>
    </row>
    <row r="27" spans="1:20" s="93" customFormat="1" ht="12">
      <c r="A27" s="196"/>
      <c r="B27" s="196"/>
      <c r="C27" s="88" t="s">
        <v>288</v>
      </c>
      <c r="D27" s="104" t="s">
        <v>441</v>
      </c>
      <c r="E27" s="109">
        <v>2</v>
      </c>
      <c r="F27" s="98">
        <v>32</v>
      </c>
      <c r="G27" s="98">
        <v>32</v>
      </c>
      <c r="H27" s="100"/>
      <c r="I27" s="98"/>
      <c r="J27" s="98"/>
      <c r="K27" s="98">
        <v>32</v>
      </c>
      <c r="L27" s="98"/>
      <c r="M27" s="98"/>
      <c r="N27" s="98"/>
      <c r="O27" s="98"/>
      <c r="P27" s="98"/>
      <c r="Q27" s="98"/>
      <c r="R27" s="98"/>
      <c r="S27" s="98" t="s">
        <v>69</v>
      </c>
      <c r="T27" s="193"/>
    </row>
    <row r="28" spans="1:20" s="93" customFormat="1" ht="12">
      <c r="A28" s="196"/>
      <c r="B28" s="196"/>
      <c r="C28" s="88">
        <v>106233</v>
      </c>
      <c r="D28" s="96" t="s">
        <v>289</v>
      </c>
      <c r="E28" s="102">
        <v>2</v>
      </c>
      <c r="F28" s="98">
        <v>32</v>
      </c>
      <c r="G28" s="98">
        <v>24</v>
      </c>
      <c r="H28" s="99"/>
      <c r="I28" s="99">
        <v>8</v>
      </c>
      <c r="J28" s="98"/>
      <c r="K28" s="98">
        <v>32</v>
      </c>
      <c r="L28" s="98"/>
      <c r="M28" s="99"/>
      <c r="N28" s="99"/>
      <c r="O28" s="99"/>
      <c r="P28" s="99"/>
      <c r="Q28" s="99"/>
      <c r="R28" s="99"/>
      <c r="S28" s="98" t="s">
        <v>69</v>
      </c>
      <c r="T28" s="193"/>
    </row>
    <row r="29" spans="1:20" s="93" customFormat="1" ht="12">
      <c r="A29" s="196"/>
      <c r="B29" s="196"/>
      <c r="C29" s="88">
        <v>110042</v>
      </c>
      <c r="D29" s="104" t="s">
        <v>104</v>
      </c>
      <c r="E29" s="102">
        <v>2.5</v>
      </c>
      <c r="F29" s="98">
        <v>40</v>
      </c>
      <c r="G29" s="98">
        <v>40</v>
      </c>
      <c r="H29" s="98"/>
      <c r="I29" s="98"/>
      <c r="J29" s="98"/>
      <c r="K29" s="98">
        <v>40</v>
      </c>
      <c r="L29" s="98"/>
      <c r="M29" s="98"/>
      <c r="N29" s="98"/>
      <c r="O29" s="105"/>
      <c r="P29" s="105"/>
      <c r="Q29" s="105"/>
      <c r="R29" s="105"/>
      <c r="S29" s="98" t="s">
        <v>69</v>
      </c>
      <c r="T29" s="193"/>
    </row>
    <row r="30" spans="1:20" s="93" customFormat="1" ht="12">
      <c r="A30" s="196"/>
      <c r="B30" s="196"/>
      <c r="C30" s="88">
        <v>110241</v>
      </c>
      <c r="D30" s="104" t="s">
        <v>261</v>
      </c>
      <c r="E30" s="102">
        <v>3.5</v>
      </c>
      <c r="F30" s="110">
        <v>56</v>
      </c>
      <c r="G30" s="110">
        <v>40</v>
      </c>
      <c r="H30" s="110"/>
      <c r="I30" s="110">
        <v>8</v>
      </c>
      <c r="J30" s="110">
        <v>8</v>
      </c>
      <c r="K30" s="110">
        <v>56</v>
      </c>
      <c r="L30" s="110"/>
      <c r="M30" s="110"/>
      <c r="N30" s="110"/>
      <c r="O30" s="110"/>
      <c r="P30" s="110"/>
      <c r="Q30" s="111"/>
      <c r="R30" s="110"/>
      <c r="S30" s="110" t="s">
        <v>262</v>
      </c>
      <c r="T30" s="193"/>
    </row>
    <row r="31" spans="1:20" s="93" customFormat="1" ht="12">
      <c r="A31" s="196"/>
      <c r="B31" s="196"/>
      <c r="C31" s="88">
        <v>110043</v>
      </c>
      <c r="D31" s="104" t="s">
        <v>105</v>
      </c>
      <c r="E31" s="102">
        <v>3.5</v>
      </c>
      <c r="F31" s="98">
        <v>56</v>
      </c>
      <c r="G31" s="98">
        <v>56</v>
      </c>
      <c r="H31" s="98"/>
      <c r="I31" s="98"/>
      <c r="J31" s="98"/>
      <c r="K31" s="98"/>
      <c r="L31" s="98">
        <v>56</v>
      </c>
      <c r="M31" s="91"/>
      <c r="N31" s="98"/>
      <c r="O31" s="105"/>
      <c r="P31" s="105"/>
      <c r="Q31" s="105"/>
      <c r="R31" s="105"/>
      <c r="S31" s="98" t="s">
        <v>69</v>
      </c>
      <c r="T31" s="193"/>
    </row>
    <row r="32" spans="1:20" s="93" customFormat="1" ht="12">
      <c r="A32" s="196"/>
      <c r="B32" s="196"/>
      <c r="C32" s="88">
        <v>110045</v>
      </c>
      <c r="D32" s="104" t="s">
        <v>106</v>
      </c>
      <c r="E32" s="102">
        <v>3.5</v>
      </c>
      <c r="F32" s="98">
        <v>56</v>
      </c>
      <c r="G32" s="98">
        <v>56</v>
      </c>
      <c r="H32" s="98"/>
      <c r="I32" s="98"/>
      <c r="J32" s="98"/>
      <c r="K32" s="98"/>
      <c r="L32" s="98"/>
      <c r="M32" s="98">
        <v>56</v>
      </c>
      <c r="N32" s="98"/>
      <c r="O32" s="105"/>
      <c r="P32" s="105"/>
      <c r="Q32" s="105"/>
      <c r="R32" s="105"/>
      <c r="S32" s="98" t="s">
        <v>69</v>
      </c>
      <c r="T32" s="193"/>
    </row>
    <row r="33" spans="1:20" s="93" customFormat="1" ht="12">
      <c r="A33" s="196"/>
      <c r="B33" s="196"/>
      <c r="C33" s="88" t="s">
        <v>290</v>
      </c>
      <c r="D33" s="104" t="s">
        <v>273</v>
      </c>
      <c r="E33" s="102">
        <v>2.5</v>
      </c>
      <c r="F33" s="98">
        <v>40</v>
      </c>
      <c r="G33" s="98">
        <v>40</v>
      </c>
      <c r="H33" s="98"/>
      <c r="I33" s="98"/>
      <c r="J33" s="98"/>
      <c r="K33" s="98"/>
      <c r="L33" s="98"/>
      <c r="M33" s="98"/>
      <c r="N33" s="98">
        <v>40</v>
      </c>
      <c r="O33" s="105"/>
      <c r="P33" s="105"/>
      <c r="Q33" s="105"/>
      <c r="R33" s="105"/>
      <c r="S33" s="98" t="s">
        <v>69</v>
      </c>
      <c r="T33" s="193"/>
    </row>
    <row r="34" spans="1:20" s="93" customFormat="1" ht="12">
      <c r="A34" s="196"/>
      <c r="B34" s="196"/>
      <c r="C34" s="88">
        <v>104174</v>
      </c>
      <c r="D34" s="104" t="s">
        <v>439</v>
      </c>
      <c r="E34" s="102">
        <v>2</v>
      </c>
      <c r="F34" s="98">
        <v>32</v>
      </c>
      <c r="G34" s="98">
        <v>32</v>
      </c>
      <c r="H34" s="98"/>
      <c r="I34" s="98"/>
      <c r="J34" s="98"/>
      <c r="K34" s="98"/>
      <c r="L34" s="98"/>
      <c r="M34" s="98"/>
      <c r="N34" s="98"/>
      <c r="O34" s="105"/>
      <c r="P34" s="105"/>
      <c r="Q34" s="105">
        <v>32</v>
      </c>
      <c r="R34" s="103"/>
      <c r="S34" s="98" t="s">
        <v>69</v>
      </c>
      <c r="T34" s="193"/>
    </row>
    <row r="35" spans="1:20" s="93" customFormat="1" ht="11.25">
      <c r="A35" s="196"/>
      <c r="B35" s="197"/>
      <c r="C35" s="187" t="s">
        <v>85</v>
      </c>
      <c r="D35" s="188"/>
      <c r="E35" s="113">
        <f aca="true" t="shared" si="1" ref="E35:R35">SUM(E27:E34)</f>
        <v>21.5</v>
      </c>
      <c r="F35" s="114">
        <f t="shared" si="1"/>
        <v>344</v>
      </c>
      <c r="G35" s="114">
        <f t="shared" si="1"/>
        <v>320</v>
      </c>
      <c r="H35" s="115">
        <f t="shared" si="1"/>
        <v>0</v>
      </c>
      <c r="I35" s="114">
        <f t="shared" si="1"/>
        <v>16</v>
      </c>
      <c r="J35" s="114">
        <f t="shared" si="1"/>
        <v>8</v>
      </c>
      <c r="K35" s="114">
        <f t="shared" si="1"/>
        <v>160</v>
      </c>
      <c r="L35" s="115">
        <f t="shared" si="1"/>
        <v>56</v>
      </c>
      <c r="M35" s="114">
        <f t="shared" si="1"/>
        <v>56</v>
      </c>
      <c r="N35" s="114">
        <f t="shared" si="1"/>
        <v>40</v>
      </c>
      <c r="O35" s="114">
        <f t="shared" si="1"/>
        <v>0</v>
      </c>
      <c r="P35" s="114">
        <f t="shared" si="1"/>
        <v>0</v>
      </c>
      <c r="Q35" s="114">
        <f t="shared" si="1"/>
        <v>32</v>
      </c>
      <c r="R35" s="116">
        <f t="shared" si="1"/>
        <v>0</v>
      </c>
      <c r="S35" s="117"/>
      <c r="T35" s="194"/>
    </row>
    <row r="36" spans="1:20" s="121" customFormat="1" ht="22.5">
      <c r="A36" s="197"/>
      <c r="B36" s="119" t="s">
        <v>78</v>
      </c>
      <c r="C36" s="202" t="s">
        <v>84</v>
      </c>
      <c r="D36" s="203"/>
      <c r="E36" s="203"/>
      <c r="F36" s="203"/>
      <c r="G36" s="203"/>
      <c r="H36" s="203"/>
      <c r="I36" s="203"/>
      <c r="J36" s="203"/>
      <c r="K36" s="203"/>
      <c r="L36" s="203"/>
      <c r="M36" s="203"/>
      <c r="N36" s="203"/>
      <c r="O36" s="203"/>
      <c r="P36" s="203"/>
      <c r="Q36" s="203"/>
      <c r="R36" s="204"/>
      <c r="S36" s="118" t="s">
        <v>62</v>
      </c>
      <c r="T36" s="120" t="s">
        <v>70</v>
      </c>
    </row>
    <row r="37" spans="1:20" s="93" customFormat="1" ht="12">
      <c r="A37" s="200" t="s">
        <v>82</v>
      </c>
      <c r="B37" s="189" t="s">
        <v>63</v>
      </c>
      <c r="C37" s="88">
        <v>106004</v>
      </c>
      <c r="D37" s="89" t="s">
        <v>480</v>
      </c>
      <c r="E37" s="102">
        <v>3</v>
      </c>
      <c r="F37" s="98">
        <v>48</v>
      </c>
      <c r="G37" s="98">
        <v>48</v>
      </c>
      <c r="H37" s="122"/>
      <c r="I37" s="98"/>
      <c r="J37" s="98"/>
      <c r="K37" s="98">
        <v>48</v>
      </c>
      <c r="L37" s="98"/>
      <c r="M37" s="98"/>
      <c r="N37" s="98"/>
      <c r="O37" s="105"/>
      <c r="P37" s="105"/>
      <c r="Q37" s="105"/>
      <c r="R37" s="105"/>
      <c r="S37" s="98" t="s">
        <v>66</v>
      </c>
      <c r="T37" s="189" t="s">
        <v>505</v>
      </c>
    </row>
    <row r="38" spans="1:20" s="93" customFormat="1" ht="12">
      <c r="A38" s="201"/>
      <c r="B38" s="190"/>
      <c r="C38" s="88" t="s">
        <v>292</v>
      </c>
      <c r="D38" s="104" t="s">
        <v>442</v>
      </c>
      <c r="E38" s="102">
        <v>3.5</v>
      </c>
      <c r="F38" s="98">
        <v>56</v>
      </c>
      <c r="G38" s="98">
        <v>48</v>
      </c>
      <c r="H38" s="103">
        <v>8</v>
      </c>
      <c r="I38" s="98"/>
      <c r="J38" s="98"/>
      <c r="K38" s="98"/>
      <c r="L38" s="98"/>
      <c r="M38" s="98">
        <v>56</v>
      </c>
      <c r="N38" s="98"/>
      <c r="O38" s="98"/>
      <c r="P38" s="98"/>
      <c r="Q38" s="98"/>
      <c r="R38" s="98"/>
      <c r="S38" s="98" t="s">
        <v>66</v>
      </c>
      <c r="T38" s="190"/>
    </row>
    <row r="39" spans="1:20" s="93" customFormat="1" ht="12">
      <c r="A39" s="201"/>
      <c r="B39" s="190"/>
      <c r="C39" s="88" t="s">
        <v>293</v>
      </c>
      <c r="D39" s="104" t="s">
        <v>110</v>
      </c>
      <c r="E39" s="102">
        <v>3.5</v>
      </c>
      <c r="F39" s="98">
        <v>56</v>
      </c>
      <c r="G39" s="98">
        <v>56</v>
      </c>
      <c r="H39" s="103"/>
      <c r="I39" s="98"/>
      <c r="J39" s="98"/>
      <c r="K39" s="98"/>
      <c r="L39" s="98"/>
      <c r="M39" s="98"/>
      <c r="N39" s="98">
        <v>56</v>
      </c>
      <c r="O39" s="98"/>
      <c r="P39" s="98"/>
      <c r="Q39" s="98"/>
      <c r="R39" s="98"/>
      <c r="S39" s="98" t="s">
        <v>66</v>
      </c>
      <c r="T39" s="190"/>
    </row>
    <row r="40" spans="1:20" s="93" customFormat="1" ht="12">
      <c r="A40" s="201"/>
      <c r="B40" s="190"/>
      <c r="C40" s="88">
        <v>106157</v>
      </c>
      <c r="D40" s="104" t="s">
        <v>111</v>
      </c>
      <c r="E40" s="102">
        <v>3</v>
      </c>
      <c r="F40" s="98">
        <v>48</v>
      </c>
      <c r="G40" s="98">
        <v>48</v>
      </c>
      <c r="H40" s="103"/>
      <c r="I40" s="98"/>
      <c r="J40" s="98"/>
      <c r="K40" s="98"/>
      <c r="L40" s="98"/>
      <c r="M40" s="98"/>
      <c r="N40" s="98">
        <v>48</v>
      </c>
      <c r="O40" s="98"/>
      <c r="P40" s="98"/>
      <c r="Q40" s="98"/>
      <c r="R40" s="98"/>
      <c r="S40" s="98" t="s">
        <v>66</v>
      </c>
      <c r="T40" s="190"/>
    </row>
    <row r="41" spans="1:20" s="93" customFormat="1" ht="12">
      <c r="A41" s="201"/>
      <c r="B41" s="190"/>
      <c r="C41" s="88" t="s">
        <v>294</v>
      </c>
      <c r="D41" s="104" t="s">
        <v>112</v>
      </c>
      <c r="E41" s="102">
        <v>4</v>
      </c>
      <c r="F41" s="98">
        <v>64</v>
      </c>
      <c r="G41" s="98">
        <v>54</v>
      </c>
      <c r="H41" s="103">
        <v>10</v>
      </c>
      <c r="I41" s="98"/>
      <c r="J41" s="98"/>
      <c r="K41" s="98"/>
      <c r="L41" s="98"/>
      <c r="M41" s="98"/>
      <c r="N41" s="98">
        <v>64</v>
      </c>
      <c r="O41" s="98"/>
      <c r="P41" s="98"/>
      <c r="Q41" s="98"/>
      <c r="R41" s="98"/>
      <c r="S41" s="98" t="s">
        <v>66</v>
      </c>
      <c r="T41" s="190"/>
    </row>
    <row r="42" spans="1:20" s="93" customFormat="1" ht="12">
      <c r="A42" s="201"/>
      <c r="B42" s="190"/>
      <c r="C42" s="88" t="s">
        <v>295</v>
      </c>
      <c r="D42" s="104" t="s">
        <v>113</v>
      </c>
      <c r="E42" s="102">
        <v>3.5</v>
      </c>
      <c r="F42" s="98">
        <v>56</v>
      </c>
      <c r="G42" s="98">
        <v>56</v>
      </c>
      <c r="H42" s="103"/>
      <c r="I42" s="98"/>
      <c r="J42" s="98"/>
      <c r="K42" s="98"/>
      <c r="L42" s="98"/>
      <c r="M42" s="98"/>
      <c r="N42" s="98">
        <v>56</v>
      </c>
      <c r="O42" s="98"/>
      <c r="P42" s="98"/>
      <c r="Q42" s="98"/>
      <c r="R42" s="98"/>
      <c r="S42" s="98" t="s">
        <v>66</v>
      </c>
      <c r="T42" s="190"/>
    </row>
    <row r="43" spans="1:20" s="93" customFormat="1" ht="12">
      <c r="A43" s="201"/>
      <c r="B43" s="190"/>
      <c r="C43" s="88" t="s">
        <v>297</v>
      </c>
      <c r="D43" s="104" t="s">
        <v>296</v>
      </c>
      <c r="E43" s="102">
        <v>3.5</v>
      </c>
      <c r="F43" s="98">
        <v>60</v>
      </c>
      <c r="G43" s="98">
        <v>52</v>
      </c>
      <c r="H43" s="103">
        <v>8</v>
      </c>
      <c r="I43" s="98"/>
      <c r="J43" s="98"/>
      <c r="K43" s="98"/>
      <c r="L43" s="98"/>
      <c r="M43" s="98"/>
      <c r="N43" s="98"/>
      <c r="O43" s="98">
        <v>60</v>
      </c>
      <c r="P43" s="105"/>
      <c r="Q43" s="105"/>
      <c r="R43" s="105"/>
      <c r="S43" s="98" t="s">
        <v>66</v>
      </c>
      <c r="T43" s="190"/>
    </row>
    <row r="44" spans="1:20" s="93" customFormat="1" ht="12">
      <c r="A44" s="201"/>
      <c r="B44" s="190"/>
      <c r="C44" s="88" t="s">
        <v>298</v>
      </c>
      <c r="D44" s="104" t="s">
        <v>443</v>
      </c>
      <c r="E44" s="102">
        <v>3</v>
      </c>
      <c r="F44" s="98">
        <v>54</v>
      </c>
      <c r="G44" s="98">
        <v>48</v>
      </c>
      <c r="H44" s="103">
        <v>6</v>
      </c>
      <c r="I44" s="98"/>
      <c r="J44" s="98"/>
      <c r="K44" s="98"/>
      <c r="L44" s="98"/>
      <c r="M44" s="98"/>
      <c r="N44" s="98"/>
      <c r="O44" s="98">
        <v>54</v>
      </c>
      <c r="P44" s="98"/>
      <c r="Q44" s="98"/>
      <c r="R44" s="98"/>
      <c r="S44" s="98" t="s">
        <v>66</v>
      </c>
      <c r="T44" s="190"/>
    </row>
    <row r="45" spans="1:20" s="93" customFormat="1" ht="12">
      <c r="A45" s="201"/>
      <c r="B45" s="190"/>
      <c r="C45" s="88" t="s">
        <v>299</v>
      </c>
      <c r="D45" s="104" t="s">
        <v>116</v>
      </c>
      <c r="E45" s="102">
        <v>4.5</v>
      </c>
      <c r="F45" s="98">
        <v>72</v>
      </c>
      <c r="G45" s="98">
        <v>64</v>
      </c>
      <c r="H45" s="103">
        <v>8</v>
      </c>
      <c r="I45" s="98"/>
      <c r="J45" s="98"/>
      <c r="K45" s="98"/>
      <c r="L45" s="98"/>
      <c r="M45" s="98"/>
      <c r="N45" s="98"/>
      <c r="O45" s="98">
        <v>72</v>
      </c>
      <c r="P45" s="98"/>
      <c r="Q45" s="98"/>
      <c r="R45" s="98"/>
      <c r="S45" s="98" t="s">
        <v>66</v>
      </c>
      <c r="T45" s="190"/>
    </row>
    <row r="46" spans="1:20" s="93" customFormat="1" ht="12">
      <c r="A46" s="201"/>
      <c r="B46" s="190"/>
      <c r="C46" s="88" t="s">
        <v>300</v>
      </c>
      <c r="D46" s="104" t="s">
        <v>445</v>
      </c>
      <c r="E46" s="102">
        <v>2.5</v>
      </c>
      <c r="F46" s="98">
        <v>40</v>
      </c>
      <c r="G46" s="98">
        <v>40</v>
      </c>
      <c r="H46" s="103"/>
      <c r="I46" s="98"/>
      <c r="J46" s="98"/>
      <c r="K46" s="98"/>
      <c r="L46" s="98"/>
      <c r="M46" s="98"/>
      <c r="N46" s="98"/>
      <c r="O46" s="98"/>
      <c r="P46" s="98">
        <v>40</v>
      </c>
      <c r="Q46" s="98"/>
      <c r="R46" s="98"/>
      <c r="S46" s="98" t="s">
        <v>66</v>
      </c>
      <c r="T46" s="190"/>
    </row>
    <row r="47" spans="1:20" s="93" customFormat="1" ht="11.25">
      <c r="A47" s="201"/>
      <c r="B47" s="190"/>
      <c r="C47" s="187" t="s">
        <v>85</v>
      </c>
      <c r="D47" s="188"/>
      <c r="E47" s="113">
        <f>SUM(E37:E46)</f>
        <v>34</v>
      </c>
      <c r="F47" s="114">
        <f aca="true" t="shared" si="2" ref="F47:R47">SUM(F37:F46)</f>
        <v>554</v>
      </c>
      <c r="G47" s="114">
        <f t="shared" si="2"/>
        <v>514</v>
      </c>
      <c r="H47" s="114">
        <f t="shared" si="2"/>
        <v>40</v>
      </c>
      <c r="I47" s="114">
        <f t="shared" si="2"/>
        <v>0</v>
      </c>
      <c r="J47" s="114">
        <f t="shared" si="2"/>
        <v>0</v>
      </c>
      <c r="K47" s="114">
        <f t="shared" si="2"/>
        <v>48</v>
      </c>
      <c r="L47" s="114">
        <f t="shared" si="2"/>
        <v>0</v>
      </c>
      <c r="M47" s="114">
        <f t="shared" si="2"/>
        <v>56</v>
      </c>
      <c r="N47" s="114">
        <f t="shared" si="2"/>
        <v>224</v>
      </c>
      <c r="O47" s="114">
        <f t="shared" si="2"/>
        <v>186</v>
      </c>
      <c r="P47" s="114">
        <f t="shared" si="2"/>
        <v>40</v>
      </c>
      <c r="Q47" s="123">
        <f t="shared" si="2"/>
        <v>0</v>
      </c>
      <c r="R47" s="123">
        <f t="shared" si="2"/>
        <v>0</v>
      </c>
      <c r="S47" s="124"/>
      <c r="T47" s="190"/>
    </row>
    <row r="48" spans="1:20" s="93" customFormat="1" ht="12">
      <c r="A48" s="201"/>
      <c r="B48" s="190"/>
      <c r="C48" s="88">
        <v>106092</v>
      </c>
      <c r="D48" s="125" t="s">
        <v>117</v>
      </c>
      <c r="E48" s="102">
        <v>3</v>
      </c>
      <c r="F48" s="98">
        <v>48</v>
      </c>
      <c r="G48" s="98">
        <v>40</v>
      </c>
      <c r="H48" s="103">
        <v>8</v>
      </c>
      <c r="I48" s="98"/>
      <c r="J48" s="98"/>
      <c r="K48" s="98"/>
      <c r="L48" s="98">
        <v>48</v>
      </c>
      <c r="M48" s="98"/>
      <c r="N48" s="98"/>
      <c r="O48" s="105"/>
      <c r="P48" s="105"/>
      <c r="Q48" s="105"/>
      <c r="R48" s="105"/>
      <c r="S48" s="98" t="s">
        <v>67</v>
      </c>
      <c r="T48" s="190"/>
    </row>
    <row r="49" spans="1:20" s="93" customFormat="1" ht="12">
      <c r="A49" s="201"/>
      <c r="B49" s="190"/>
      <c r="C49" s="88" t="s">
        <v>301</v>
      </c>
      <c r="D49" s="104" t="s">
        <v>444</v>
      </c>
      <c r="E49" s="102">
        <v>2.5</v>
      </c>
      <c r="F49" s="98">
        <v>40</v>
      </c>
      <c r="G49" s="98">
        <v>10</v>
      </c>
      <c r="H49" s="103">
        <v>30</v>
      </c>
      <c r="I49" s="98"/>
      <c r="J49" s="98"/>
      <c r="K49" s="98"/>
      <c r="L49" s="98"/>
      <c r="M49" s="98" t="s">
        <v>455</v>
      </c>
      <c r="N49" s="91"/>
      <c r="O49" s="98">
        <v>40</v>
      </c>
      <c r="P49" s="98"/>
      <c r="Q49" s="98"/>
      <c r="R49" s="98"/>
      <c r="S49" s="98" t="s">
        <v>67</v>
      </c>
      <c r="T49" s="190"/>
    </row>
    <row r="50" spans="1:20" s="93" customFormat="1" ht="12">
      <c r="A50" s="201"/>
      <c r="B50" s="190"/>
      <c r="C50" s="88" t="s">
        <v>302</v>
      </c>
      <c r="D50" s="89" t="s">
        <v>479</v>
      </c>
      <c r="E50" s="102">
        <v>2</v>
      </c>
      <c r="F50" s="98">
        <v>32</v>
      </c>
      <c r="G50" s="98">
        <v>24</v>
      </c>
      <c r="H50" s="103">
        <v>8</v>
      </c>
      <c r="I50" s="98"/>
      <c r="J50" s="98"/>
      <c r="K50" s="98"/>
      <c r="L50" s="98">
        <v>32</v>
      </c>
      <c r="M50" s="98"/>
      <c r="N50" s="98"/>
      <c r="O50" s="98"/>
      <c r="P50" s="98"/>
      <c r="Q50" s="98"/>
      <c r="R50" s="98"/>
      <c r="S50" s="98" t="s">
        <v>67</v>
      </c>
      <c r="T50" s="190"/>
    </row>
    <row r="51" spans="1:20" s="93" customFormat="1" ht="22.5">
      <c r="A51" s="201"/>
      <c r="B51" s="190"/>
      <c r="C51" s="88">
        <v>106381</v>
      </c>
      <c r="D51" s="104" t="s">
        <v>429</v>
      </c>
      <c r="E51" s="109">
        <v>2.5</v>
      </c>
      <c r="F51" s="98">
        <v>40</v>
      </c>
      <c r="G51" s="98">
        <v>32</v>
      </c>
      <c r="H51" s="103">
        <v>8</v>
      </c>
      <c r="I51" s="98"/>
      <c r="J51" s="98"/>
      <c r="K51" s="98"/>
      <c r="L51" s="98"/>
      <c r="M51" s="98"/>
      <c r="N51" s="98"/>
      <c r="O51" s="98">
        <v>40</v>
      </c>
      <c r="P51" s="98"/>
      <c r="Q51" s="98"/>
      <c r="R51" s="98"/>
      <c r="S51" s="98" t="s">
        <v>67</v>
      </c>
      <c r="T51" s="190"/>
    </row>
    <row r="52" spans="1:20" s="93" customFormat="1" ht="12">
      <c r="A52" s="201"/>
      <c r="B52" s="190"/>
      <c r="C52" s="88">
        <v>106417</v>
      </c>
      <c r="D52" s="104" t="s">
        <v>448</v>
      </c>
      <c r="E52" s="102">
        <v>2.5</v>
      </c>
      <c r="F52" s="98">
        <v>40</v>
      </c>
      <c r="G52" s="98">
        <v>40</v>
      </c>
      <c r="H52" s="103"/>
      <c r="I52" s="98"/>
      <c r="J52" s="98"/>
      <c r="K52" s="98"/>
      <c r="L52" s="98"/>
      <c r="M52" s="98"/>
      <c r="N52" s="98"/>
      <c r="O52" s="98">
        <v>40</v>
      </c>
      <c r="P52" s="98"/>
      <c r="Q52" s="98"/>
      <c r="R52" s="98"/>
      <c r="S52" s="98" t="s">
        <v>67</v>
      </c>
      <c r="T52" s="190"/>
    </row>
    <row r="53" spans="1:20" s="93" customFormat="1" ht="12">
      <c r="A53" s="201"/>
      <c r="B53" s="190"/>
      <c r="C53" s="88">
        <v>106418</v>
      </c>
      <c r="D53" s="104" t="s">
        <v>447</v>
      </c>
      <c r="E53" s="102">
        <v>2.5</v>
      </c>
      <c r="F53" s="98">
        <v>40</v>
      </c>
      <c r="G53" s="98">
        <v>40</v>
      </c>
      <c r="H53" s="103"/>
      <c r="I53" s="98"/>
      <c r="J53" s="98"/>
      <c r="K53" s="98"/>
      <c r="L53" s="98"/>
      <c r="M53" s="98">
        <v>40</v>
      </c>
      <c r="N53" s="98"/>
      <c r="O53" s="98"/>
      <c r="P53" s="98"/>
      <c r="Q53" s="98"/>
      <c r="R53" s="98"/>
      <c r="S53" s="98" t="s">
        <v>67</v>
      </c>
      <c r="T53" s="190"/>
    </row>
    <row r="54" spans="1:20" s="93" customFormat="1" ht="23.25">
      <c r="A54" s="201"/>
      <c r="B54" s="190"/>
      <c r="C54" s="88" t="s">
        <v>303</v>
      </c>
      <c r="D54" s="89" t="s">
        <v>506</v>
      </c>
      <c r="E54" s="102">
        <v>2</v>
      </c>
      <c r="F54" s="98">
        <v>32</v>
      </c>
      <c r="G54" s="98">
        <v>32</v>
      </c>
      <c r="H54" s="98"/>
      <c r="I54" s="98"/>
      <c r="J54" s="98"/>
      <c r="K54" s="98"/>
      <c r="L54" s="98"/>
      <c r="M54" s="98"/>
      <c r="N54" s="98"/>
      <c r="O54" s="98"/>
      <c r="P54" s="98"/>
      <c r="Q54" s="98">
        <v>32</v>
      </c>
      <c r="R54" s="98"/>
      <c r="S54" s="98" t="s">
        <v>67</v>
      </c>
      <c r="T54" s="190"/>
    </row>
    <row r="55" spans="1:20" s="93" customFormat="1" ht="11.25">
      <c r="A55" s="201"/>
      <c r="B55" s="191"/>
      <c r="C55" s="187" t="s">
        <v>85</v>
      </c>
      <c r="D55" s="188"/>
      <c r="E55" s="113">
        <f aca="true" t="shared" si="3" ref="E55:R55">SUM(E48:E54)</f>
        <v>17</v>
      </c>
      <c r="F55" s="114">
        <f t="shared" si="3"/>
        <v>272</v>
      </c>
      <c r="G55" s="114">
        <f t="shared" si="3"/>
        <v>218</v>
      </c>
      <c r="H55" s="114">
        <f t="shared" si="3"/>
        <v>54</v>
      </c>
      <c r="I55" s="114">
        <f t="shared" si="3"/>
        <v>0</v>
      </c>
      <c r="J55" s="114">
        <f t="shared" si="3"/>
        <v>0</v>
      </c>
      <c r="K55" s="114">
        <f t="shared" si="3"/>
        <v>0</v>
      </c>
      <c r="L55" s="114">
        <f t="shared" si="3"/>
        <v>80</v>
      </c>
      <c r="M55" s="114">
        <f t="shared" si="3"/>
        <v>40</v>
      </c>
      <c r="N55" s="114">
        <f t="shared" si="3"/>
        <v>0</v>
      </c>
      <c r="O55" s="114">
        <f t="shared" si="3"/>
        <v>120</v>
      </c>
      <c r="P55" s="114">
        <f t="shared" si="3"/>
        <v>0</v>
      </c>
      <c r="Q55" s="114">
        <f t="shared" si="3"/>
        <v>32</v>
      </c>
      <c r="R55" s="123">
        <f t="shared" si="3"/>
        <v>0</v>
      </c>
      <c r="S55" s="124"/>
      <c r="T55" s="191"/>
    </row>
    <row r="56" spans="1:20" s="126" customFormat="1" ht="12">
      <c r="A56" s="201"/>
      <c r="B56" s="189" t="s">
        <v>417</v>
      </c>
      <c r="C56" s="88" t="s">
        <v>305</v>
      </c>
      <c r="D56" s="104" t="s">
        <v>179</v>
      </c>
      <c r="E56" s="102">
        <v>3.5</v>
      </c>
      <c r="F56" s="98">
        <v>56</v>
      </c>
      <c r="G56" s="98">
        <v>50</v>
      </c>
      <c r="H56" s="103">
        <v>6</v>
      </c>
      <c r="I56" s="98"/>
      <c r="J56" s="98"/>
      <c r="K56" s="98"/>
      <c r="L56" s="98"/>
      <c r="M56" s="98"/>
      <c r="N56" s="98"/>
      <c r="O56" s="98"/>
      <c r="P56" s="98">
        <v>56</v>
      </c>
      <c r="Q56" s="98"/>
      <c r="R56" s="98"/>
      <c r="S56" s="98" t="s">
        <v>41</v>
      </c>
      <c r="T56" s="189" t="s">
        <v>507</v>
      </c>
    </row>
    <row r="57" spans="1:20" s="93" customFormat="1" ht="12">
      <c r="A57" s="201"/>
      <c r="B57" s="190"/>
      <c r="C57" s="88" t="s">
        <v>306</v>
      </c>
      <c r="D57" s="104" t="s">
        <v>180</v>
      </c>
      <c r="E57" s="102">
        <v>2.5</v>
      </c>
      <c r="F57" s="98">
        <v>40</v>
      </c>
      <c r="G57" s="98">
        <v>40</v>
      </c>
      <c r="H57" s="103"/>
      <c r="I57" s="98"/>
      <c r="J57" s="98"/>
      <c r="K57" s="98"/>
      <c r="L57" s="98"/>
      <c r="M57" s="98"/>
      <c r="N57" s="98"/>
      <c r="O57" s="98"/>
      <c r="P57" s="98">
        <v>40</v>
      </c>
      <c r="Q57" s="98"/>
      <c r="R57" s="98"/>
      <c r="S57" s="98" t="s">
        <v>41</v>
      </c>
      <c r="T57" s="190"/>
    </row>
    <row r="58" spans="1:20" s="93" customFormat="1" ht="12">
      <c r="A58" s="201"/>
      <c r="B58" s="190"/>
      <c r="C58" s="88">
        <v>106419</v>
      </c>
      <c r="D58" s="104" t="s">
        <v>465</v>
      </c>
      <c r="E58" s="102">
        <v>2.5</v>
      </c>
      <c r="F58" s="98">
        <v>40</v>
      </c>
      <c r="G58" s="98">
        <v>40</v>
      </c>
      <c r="H58" s="103"/>
      <c r="I58" s="98"/>
      <c r="J58" s="98"/>
      <c r="K58" s="98"/>
      <c r="L58" s="98"/>
      <c r="M58" s="98"/>
      <c r="N58" s="98"/>
      <c r="O58" s="98"/>
      <c r="P58" s="98"/>
      <c r="Q58" s="98">
        <v>40</v>
      </c>
      <c r="R58" s="98"/>
      <c r="S58" s="98" t="s">
        <v>41</v>
      </c>
      <c r="T58" s="190"/>
    </row>
    <row r="59" spans="1:20" s="93" customFormat="1" ht="12">
      <c r="A59" s="201"/>
      <c r="B59" s="190"/>
      <c r="C59" s="88">
        <v>106159</v>
      </c>
      <c r="D59" s="104" t="s">
        <v>365</v>
      </c>
      <c r="E59" s="102">
        <v>2.5</v>
      </c>
      <c r="F59" s="98">
        <v>40</v>
      </c>
      <c r="G59" s="98">
        <v>36</v>
      </c>
      <c r="H59" s="103">
        <v>4</v>
      </c>
      <c r="I59" s="98"/>
      <c r="J59" s="98"/>
      <c r="K59" s="98"/>
      <c r="L59" s="98"/>
      <c r="M59" s="98"/>
      <c r="N59" s="98"/>
      <c r="O59" s="98"/>
      <c r="P59" s="98"/>
      <c r="Q59" s="98">
        <v>40</v>
      </c>
      <c r="R59" s="98"/>
      <c r="S59" s="98" t="s">
        <v>41</v>
      </c>
      <c r="T59" s="190"/>
    </row>
    <row r="60" spans="1:20" s="93" customFormat="1" ht="12">
      <c r="A60" s="201"/>
      <c r="B60" s="190"/>
      <c r="C60" s="88">
        <v>106422</v>
      </c>
      <c r="D60" s="104" t="s">
        <v>451</v>
      </c>
      <c r="E60" s="102">
        <v>2.5</v>
      </c>
      <c r="F60" s="98">
        <v>40</v>
      </c>
      <c r="G60" s="98">
        <v>32</v>
      </c>
      <c r="H60" s="103">
        <v>8</v>
      </c>
      <c r="I60" s="98"/>
      <c r="J60" s="98"/>
      <c r="K60" s="98"/>
      <c r="L60" s="98"/>
      <c r="M60" s="98"/>
      <c r="N60" s="98"/>
      <c r="O60" s="98"/>
      <c r="P60" s="98">
        <v>40</v>
      </c>
      <c r="Q60" s="98"/>
      <c r="R60" s="98"/>
      <c r="S60" s="98" t="s">
        <v>41</v>
      </c>
      <c r="T60" s="190"/>
    </row>
    <row r="61" spans="1:20" s="93" customFormat="1" ht="11.25">
      <c r="A61" s="201"/>
      <c r="B61" s="190"/>
      <c r="C61" s="187" t="s">
        <v>85</v>
      </c>
      <c r="D61" s="188"/>
      <c r="E61" s="113">
        <f aca="true" t="shared" si="4" ref="E61:R61">SUM(E56:E60)</f>
        <v>13.5</v>
      </c>
      <c r="F61" s="114">
        <f t="shared" si="4"/>
        <v>216</v>
      </c>
      <c r="G61" s="114">
        <f t="shared" si="4"/>
        <v>198</v>
      </c>
      <c r="H61" s="114">
        <f t="shared" si="4"/>
        <v>18</v>
      </c>
      <c r="I61" s="114">
        <f t="shared" si="4"/>
        <v>0</v>
      </c>
      <c r="J61" s="114">
        <f t="shared" si="4"/>
        <v>0</v>
      </c>
      <c r="K61" s="114">
        <f t="shared" si="4"/>
        <v>0</v>
      </c>
      <c r="L61" s="114">
        <f t="shared" si="4"/>
        <v>0</v>
      </c>
      <c r="M61" s="114">
        <f t="shared" si="4"/>
        <v>0</v>
      </c>
      <c r="N61" s="114">
        <f t="shared" si="4"/>
        <v>0</v>
      </c>
      <c r="O61" s="114">
        <f t="shared" si="4"/>
        <v>0</v>
      </c>
      <c r="P61" s="114">
        <f t="shared" si="4"/>
        <v>136</v>
      </c>
      <c r="Q61" s="123">
        <f t="shared" si="4"/>
        <v>80</v>
      </c>
      <c r="R61" s="123">
        <f t="shared" si="4"/>
        <v>0</v>
      </c>
      <c r="S61" s="124"/>
      <c r="T61" s="190"/>
    </row>
    <row r="62" spans="1:20" s="93" customFormat="1" ht="12">
      <c r="A62" s="201"/>
      <c r="B62" s="190"/>
      <c r="C62" s="88">
        <v>106169</v>
      </c>
      <c r="D62" s="104" t="s">
        <v>181</v>
      </c>
      <c r="E62" s="102">
        <v>3</v>
      </c>
      <c r="F62" s="98">
        <v>48</v>
      </c>
      <c r="G62" s="98">
        <v>36</v>
      </c>
      <c r="H62" s="103">
        <v>12</v>
      </c>
      <c r="I62" s="98"/>
      <c r="J62" s="98"/>
      <c r="K62" s="98"/>
      <c r="L62" s="98"/>
      <c r="M62" s="98"/>
      <c r="N62" s="98">
        <v>48</v>
      </c>
      <c r="O62" s="98"/>
      <c r="P62" s="98"/>
      <c r="Q62" s="98"/>
      <c r="R62" s="98"/>
      <c r="S62" s="98" t="s">
        <v>42</v>
      </c>
      <c r="T62" s="190"/>
    </row>
    <row r="63" spans="1:20" s="93" customFormat="1" ht="12">
      <c r="A63" s="201"/>
      <c r="B63" s="190"/>
      <c r="C63" s="88" t="s">
        <v>307</v>
      </c>
      <c r="D63" s="104" t="s">
        <v>182</v>
      </c>
      <c r="E63" s="102">
        <v>2</v>
      </c>
      <c r="F63" s="98">
        <v>32</v>
      </c>
      <c r="G63" s="98">
        <v>32</v>
      </c>
      <c r="H63" s="103"/>
      <c r="I63" s="98"/>
      <c r="J63" s="98"/>
      <c r="K63" s="98"/>
      <c r="L63" s="98"/>
      <c r="M63" s="98"/>
      <c r="N63" s="98"/>
      <c r="O63" s="98">
        <v>32</v>
      </c>
      <c r="P63" s="98"/>
      <c r="Q63" s="98"/>
      <c r="R63" s="98"/>
      <c r="S63" s="98" t="s">
        <v>42</v>
      </c>
      <c r="T63" s="190"/>
    </row>
    <row r="64" spans="1:20" s="93" customFormat="1" ht="12">
      <c r="A64" s="201"/>
      <c r="B64" s="190"/>
      <c r="C64" s="88" t="s">
        <v>308</v>
      </c>
      <c r="D64" s="104" t="s">
        <v>183</v>
      </c>
      <c r="E64" s="127">
        <v>2.5</v>
      </c>
      <c r="F64" s="98">
        <v>40</v>
      </c>
      <c r="G64" s="98">
        <v>32</v>
      </c>
      <c r="H64" s="103">
        <v>8</v>
      </c>
      <c r="I64" s="98"/>
      <c r="J64" s="98"/>
      <c r="K64" s="98"/>
      <c r="L64" s="98"/>
      <c r="M64" s="98"/>
      <c r="N64" s="98"/>
      <c r="O64" s="98">
        <v>40</v>
      </c>
      <c r="P64" s="98"/>
      <c r="Q64" s="98"/>
      <c r="R64" s="98"/>
      <c r="S64" s="98" t="s">
        <v>42</v>
      </c>
      <c r="T64" s="190"/>
    </row>
    <row r="65" spans="1:20" s="93" customFormat="1" ht="12">
      <c r="A65" s="201"/>
      <c r="B65" s="190"/>
      <c r="C65" s="88" t="s">
        <v>309</v>
      </c>
      <c r="D65" s="89" t="s">
        <v>482</v>
      </c>
      <c r="E65" s="102">
        <v>1.5</v>
      </c>
      <c r="F65" s="98">
        <v>24</v>
      </c>
      <c r="G65" s="98">
        <v>24</v>
      </c>
      <c r="H65" s="103"/>
      <c r="I65" s="98"/>
      <c r="J65" s="98"/>
      <c r="K65" s="98"/>
      <c r="L65" s="98"/>
      <c r="M65" s="98"/>
      <c r="N65" s="98"/>
      <c r="O65" s="98"/>
      <c r="P65" s="98">
        <v>24</v>
      </c>
      <c r="Q65" s="98"/>
      <c r="R65" s="98"/>
      <c r="S65" s="98" t="s">
        <v>42</v>
      </c>
      <c r="T65" s="190"/>
    </row>
    <row r="66" spans="1:20" s="93" customFormat="1" ht="12">
      <c r="A66" s="201"/>
      <c r="B66" s="190"/>
      <c r="C66" s="88" t="s">
        <v>310</v>
      </c>
      <c r="D66" s="89" t="s">
        <v>481</v>
      </c>
      <c r="E66" s="102">
        <v>2</v>
      </c>
      <c r="F66" s="98">
        <v>32</v>
      </c>
      <c r="G66" s="98">
        <v>32</v>
      </c>
      <c r="H66" s="100"/>
      <c r="I66" s="98"/>
      <c r="J66" s="98"/>
      <c r="K66" s="98"/>
      <c r="L66" s="98"/>
      <c r="M66" s="98"/>
      <c r="N66" s="98"/>
      <c r="O66" s="98"/>
      <c r="P66" s="98">
        <v>32</v>
      </c>
      <c r="Q66" s="98"/>
      <c r="R66" s="98"/>
      <c r="S66" s="98" t="s">
        <v>42</v>
      </c>
      <c r="T66" s="190"/>
    </row>
    <row r="67" spans="1:20" s="93" customFormat="1" ht="12">
      <c r="A67" s="201"/>
      <c r="B67" s="190"/>
      <c r="C67" s="88">
        <v>106420</v>
      </c>
      <c r="D67" s="104" t="s">
        <v>449</v>
      </c>
      <c r="E67" s="127">
        <v>2</v>
      </c>
      <c r="F67" s="98">
        <v>32</v>
      </c>
      <c r="G67" s="98">
        <v>32</v>
      </c>
      <c r="H67" s="103"/>
      <c r="I67" s="98"/>
      <c r="J67" s="98"/>
      <c r="K67" s="98"/>
      <c r="L67" s="98"/>
      <c r="M67" s="98"/>
      <c r="N67" s="98"/>
      <c r="O67" s="98"/>
      <c r="P67" s="98">
        <v>32</v>
      </c>
      <c r="Q67" s="98"/>
      <c r="R67" s="98"/>
      <c r="S67" s="98" t="s">
        <v>42</v>
      </c>
      <c r="T67" s="190"/>
    </row>
    <row r="68" spans="1:20" s="93" customFormat="1" ht="12">
      <c r="A68" s="201"/>
      <c r="B68" s="190"/>
      <c r="C68" s="88" t="s">
        <v>311</v>
      </c>
      <c r="D68" s="89" t="s">
        <v>483</v>
      </c>
      <c r="E68" s="102">
        <v>2</v>
      </c>
      <c r="F68" s="98">
        <v>32</v>
      </c>
      <c r="G68" s="98">
        <v>32</v>
      </c>
      <c r="H68" s="103"/>
      <c r="I68" s="98"/>
      <c r="J68" s="98"/>
      <c r="K68" s="98"/>
      <c r="L68" s="98"/>
      <c r="M68" s="98">
        <v>32</v>
      </c>
      <c r="N68" s="98"/>
      <c r="O68" s="98"/>
      <c r="P68" s="98"/>
      <c r="Q68" s="98"/>
      <c r="R68" s="98"/>
      <c r="S68" s="98" t="s">
        <v>42</v>
      </c>
      <c r="T68" s="190"/>
    </row>
    <row r="69" spans="1:20" s="93" customFormat="1" ht="12">
      <c r="A69" s="201"/>
      <c r="B69" s="190"/>
      <c r="C69" s="88" t="s">
        <v>312</v>
      </c>
      <c r="D69" s="104" t="s">
        <v>185</v>
      </c>
      <c r="E69" s="102">
        <v>2.5</v>
      </c>
      <c r="F69" s="98">
        <v>40</v>
      </c>
      <c r="G69" s="98">
        <v>40</v>
      </c>
      <c r="H69" s="103"/>
      <c r="I69" s="98"/>
      <c r="J69" s="98"/>
      <c r="K69" s="98"/>
      <c r="L69" s="98"/>
      <c r="M69" s="98"/>
      <c r="N69" s="98"/>
      <c r="O69" s="98">
        <v>40</v>
      </c>
      <c r="P69" s="98"/>
      <c r="Q69" s="98"/>
      <c r="R69" s="98"/>
      <c r="S69" s="98" t="s">
        <v>42</v>
      </c>
      <c r="T69" s="190"/>
    </row>
    <row r="70" spans="1:20" s="93" customFormat="1" ht="12">
      <c r="A70" s="201"/>
      <c r="B70" s="190"/>
      <c r="C70" s="88" t="s">
        <v>313</v>
      </c>
      <c r="D70" s="112" t="s">
        <v>186</v>
      </c>
      <c r="E70" s="102">
        <v>2</v>
      </c>
      <c r="F70" s="98">
        <v>32</v>
      </c>
      <c r="G70" s="98">
        <v>32</v>
      </c>
      <c r="H70" s="98"/>
      <c r="I70" s="98"/>
      <c r="J70" s="98"/>
      <c r="K70" s="98"/>
      <c r="L70" s="98"/>
      <c r="M70" s="98"/>
      <c r="N70" s="98"/>
      <c r="O70" s="98"/>
      <c r="P70" s="98">
        <v>32</v>
      </c>
      <c r="Q70" s="98"/>
      <c r="R70" s="98"/>
      <c r="S70" s="98" t="s">
        <v>42</v>
      </c>
      <c r="T70" s="190"/>
    </row>
    <row r="71" spans="1:20" s="93" customFormat="1" ht="12">
      <c r="A71" s="201"/>
      <c r="B71" s="190"/>
      <c r="C71" s="88">
        <v>106421</v>
      </c>
      <c r="D71" s="112" t="s">
        <v>450</v>
      </c>
      <c r="E71" s="102">
        <v>2</v>
      </c>
      <c r="F71" s="98">
        <v>32</v>
      </c>
      <c r="G71" s="98">
        <v>32</v>
      </c>
      <c r="H71" s="103"/>
      <c r="I71" s="98"/>
      <c r="J71" s="98"/>
      <c r="K71" s="98"/>
      <c r="L71" s="98"/>
      <c r="M71" s="98"/>
      <c r="N71" s="98"/>
      <c r="O71" s="98"/>
      <c r="P71" s="98">
        <v>32</v>
      </c>
      <c r="Q71" s="98"/>
      <c r="R71" s="98"/>
      <c r="S71" s="98" t="s">
        <v>42</v>
      </c>
      <c r="T71" s="190"/>
    </row>
    <row r="72" spans="1:20" s="93" customFormat="1" ht="12">
      <c r="A72" s="201"/>
      <c r="B72" s="190"/>
      <c r="C72" s="88">
        <v>106423</v>
      </c>
      <c r="D72" s="104" t="s">
        <v>466</v>
      </c>
      <c r="E72" s="127">
        <v>2</v>
      </c>
      <c r="F72" s="98">
        <v>32</v>
      </c>
      <c r="G72" s="98">
        <v>32</v>
      </c>
      <c r="H72" s="103"/>
      <c r="I72" s="98"/>
      <c r="J72" s="98"/>
      <c r="K72" s="98"/>
      <c r="L72" s="98"/>
      <c r="M72" s="98"/>
      <c r="N72" s="98"/>
      <c r="O72" s="98"/>
      <c r="P72" s="98"/>
      <c r="Q72" s="98">
        <v>32</v>
      </c>
      <c r="R72" s="98"/>
      <c r="S72" s="98" t="s">
        <v>42</v>
      </c>
      <c r="T72" s="190"/>
    </row>
    <row r="73" spans="1:20" s="93" customFormat="1" ht="12">
      <c r="A73" s="201"/>
      <c r="B73" s="190"/>
      <c r="C73" s="88" t="s">
        <v>314</v>
      </c>
      <c r="D73" s="104" t="s">
        <v>446</v>
      </c>
      <c r="E73" s="127">
        <v>2</v>
      </c>
      <c r="F73" s="98">
        <v>32</v>
      </c>
      <c r="G73" s="98">
        <v>32</v>
      </c>
      <c r="H73" s="103"/>
      <c r="I73" s="98"/>
      <c r="J73" s="98"/>
      <c r="K73" s="98"/>
      <c r="L73" s="98"/>
      <c r="M73" s="98"/>
      <c r="N73" s="98"/>
      <c r="O73" s="98"/>
      <c r="P73" s="98"/>
      <c r="Q73" s="98">
        <v>32</v>
      </c>
      <c r="R73" s="98"/>
      <c r="S73" s="98" t="s">
        <v>42</v>
      </c>
      <c r="T73" s="190"/>
    </row>
    <row r="74" spans="1:20" s="93" customFormat="1" ht="11.25">
      <c r="A74" s="201"/>
      <c r="B74" s="190"/>
      <c r="C74" s="98"/>
      <c r="D74" s="104" t="s">
        <v>499</v>
      </c>
      <c r="E74" s="127">
        <v>2</v>
      </c>
      <c r="F74" s="98">
        <v>32</v>
      </c>
      <c r="G74" s="98">
        <v>32</v>
      </c>
      <c r="H74" s="103"/>
      <c r="I74" s="98"/>
      <c r="J74" s="98"/>
      <c r="K74" s="98"/>
      <c r="L74" s="98"/>
      <c r="M74" s="98"/>
      <c r="N74" s="98"/>
      <c r="O74" s="98"/>
      <c r="P74" s="98">
        <v>32</v>
      </c>
      <c r="Q74" s="98"/>
      <c r="R74" s="98"/>
      <c r="S74" s="98" t="s">
        <v>42</v>
      </c>
      <c r="T74" s="190"/>
    </row>
    <row r="75" spans="1:20" s="93" customFormat="1" ht="12">
      <c r="A75" s="201"/>
      <c r="B75" s="190"/>
      <c r="C75" s="88" t="s">
        <v>315</v>
      </c>
      <c r="D75" s="104" t="s">
        <v>188</v>
      </c>
      <c r="E75" s="127">
        <v>2</v>
      </c>
      <c r="F75" s="98">
        <v>32</v>
      </c>
      <c r="G75" s="98">
        <v>24</v>
      </c>
      <c r="H75" s="103">
        <v>8</v>
      </c>
      <c r="I75" s="98"/>
      <c r="J75" s="98"/>
      <c r="K75" s="98"/>
      <c r="L75" s="98"/>
      <c r="M75" s="98"/>
      <c r="N75" s="98"/>
      <c r="O75" s="98"/>
      <c r="P75" s="98"/>
      <c r="Q75" s="98">
        <v>32</v>
      </c>
      <c r="R75" s="98"/>
      <c r="S75" s="98" t="s">
        <v>42</v>
      </c>
      <c r="T75" s="190"/>
    </row>
    <row r="76" spans="1:20" s="93" customFormat="1" ht="12">
      <c r="A76" s="201"/>
      <c r="B76" s="190"/>
      <c r="C76" s="88"/>
      <c r="D76" s="112" t="s">
        <v>502</v>
      </c>
      <c r="E76" s="102">
        <v>2</v>
      </c>
      <c r="F76" s="98">
        <v>32</v>
      </c>
      <c r="G76" s="98">
        <v>32</v>
      </c>
      <c r="H76" s="98"/>
      <c r="I76" s="98"/>
      <c r="J76" s="98"/>
      <c r="K76" s="98"/>
      <c r="L76" s="98"/>
      <c r="M76" s="98"/>
      <c r="N76" s="98"/>
      <c r="O76" s="98"/>
      <c r="P76" s="98"/>
      <c r="Q76" s="98">
        <v>32</v>
      </c>
      <c r="R76" s="98"/>
      <c r="S76" s="98" t="s">
        <v>42</v>
      </c>
      <c r="T76" s="190"/>
    </row>
    <row r="77" spans="1:20" s="93" customFormat="1" ht="11.25">
      <c r="A77" s="201"/>
      <c r="B77" s="190"/>
      <c r="C77" s="187" t="s">
        <v>85</v>
      </c>
      <c r="D77" s="188"/>
      <c r="E77" s="113">
        <f aca="true" t="shared" si="5" ref="E77:R77">SUM(E62:E76)</f>
        <v>31.5</v>
      </c>
      <c r="F77" s="114">
        <f t="shared" si="5"/>
        <v>504</v>
      </c>
      <c r="G77" s="114">
        <f t="shared" si="5"/>
        <v>476</v>
      </c>
      <c r="H77" s="114">
        <f t="shared" si="5"/>
        <v>28</v>
      </c>
      <c r="I77" s="114">
        <f t="shared" si="5"/>
        <v>0</v>
      </c>
      <c r="J77" s="114">
        <f t="shared" si="5"/>
        <v>0</v>
      </c>
      <c r="K77" s="114">
        <f t="shared" si="5"/>
        <v>0</v>
      </c>
      <c r="L77" s="114">
        <f t="shared" si="5"/>
        <v>0</v>
      </c>
      <c r="M77" s="114">
        <f t="shared" si="5"/>
        <v>32</v>
      </c>
      <c r="N77" s="114">
        <f t="shared" si="5"/>
        <v>48</v>
      </c>
      <c r="O77" s="114">
        <f t="shared" si="5"/>
        <v>112</v>
      </c>
      <c r="P77" s="114">
        <f t="shared" si="5"/>
        <v>184</v>
      </c>
      <c r="Q77" s="114">
        <f t="shared" si="5"/>
        <v>128</v>
      </c>
      <c r="R77" s="123">
        <f t="shared" si="5"/>
        <v>0</v>
      </c>
      <c r="S77" s="124"/>
      <c r="T77" s="190"/>
    </row>
    <row r="78" spans="1:20" s="157" customFormat="1" ht="12" customHeight="1">
      <c r="A78" s="206" t="s">
        <v>513</v>
      </c>
      <c r="B78" s="192" t="s">
        <v>514</v>
      </c>
      <c r="C78" s="146">
        <v>133001</v>
      </c>
      <c r="D78" s="156" t="s">
        <v>287</v>
      </c>
      <c r="E78" s="144">
        <v>1.5</v>
      </c>
      <c r="F78" s="145">
        <v>24</v>
      </c>
      <c r="G78" s="145">
        <v>16</v>
      </c>
      <c r="H78" s="145"/>
      <c r="I78" s="145"/>
      <c r="J78" s="145">
        <v>8</v>
      </c>
      <c r="K78" s="145"/>
      <c r="L78" s="145"/>
      <c r="M78" s="145"/>
      <c r="N78" s="145"/>
      <c r="O78" s="145">
        <v>24</v>
      </c>
      <c r="P78" s="145"/>
      <c r="Q78" s="145"/>
      <c r="R78" s="145"/>
      <c r="S78" s="145" t="s">
        <v>515</v>
      </c>
      <c r="T78" s="192" t="s">
        <v>521</v>
      </c>
    </row>
    <row r="79" spans="1:20" s="93" customFormat="1" ht="15.75" customHeight="1">
      <c r="A79" s="206"/>
      <c r="B79" s="193"/>
      <c r="C79" s="148" t="s">
        <v>304</v>
      </c>
      <c r="D79" s="151" t="s">
        <v>500</v>
      </c>
      <c r="E79" s="149">
        <v>3.5</v>
      </c>
      <c r="F79" s="145">
        <v>56</v>
      </c>
      <c r="G79" s="145">
        <v>56</v>
      </c>
      <c r="H79" s="150"/>
      <c r="I79" s="145"/>
      <c r="J79" s="145"/>
      <c r="K79" s="145"/>
      <c r="L79" s="145"/>
      <c r="M79" s="145">
        <v>56</v>
      </c>
      <c r="N79" s="145"/>
      <c r="O79" s="145"/>
      <c r="P79" s="145"/>
      <c r="Q79" s="145"/>
      <c r="R79" s="145"/>
      <c r="S79" s="145" t="s">
        <v>515</v>
      </c>
      <c r="T79" s="193"/>
    </row>
    <row r="80" spans="1:22" s="154" customFormat="1" ht="18" customHeight="1">
      <c r="A80" s="206"/>
      <c r="B80" s="193"/>
      <c r="C80" s="207" t="s">
        <v>516</v>
      </c>
      <c r="D80" s="208"/>
      <c r="E80" s="153">
        <f>SUM(E78:E79)</f>
        <v>5</v>
      </c>
      <c r="F80" s="153">
        <f aca="true" t="shared" si="6" ref="F80:R80">SUM(F78:F79)</f>
        <v>80</v>
      </c>
      <c r="G80" s="153">
        <f t="shared" si="6"/>
        <v>72</v>
      </c>
      <c r="H80" s="153">
        <f t="shared" si="6"/>
        <v>0</v>
      </c>
      <c r="I80" s="153">
        <f t="shared" si="6"/>
        <v>0</v>
      </c>
      <c r="J80" s="153">
        <f t="shared" si="6"/>
        <v>8</v>
      </c>
      <c r="K80" s="153">
        <f t="shared" si="6"/>
        <v>0</v>
      </c>
      <c r="L80" s="153">
        <f t="shared" si="6"/>
        <v>0</v>
      </c>
      <c r="M80" s="153">
        <f t="shared" si="6"/>
        <v>56</v>
      </c>
      <c r="N80" s="153">
        <f t="shared" si="6"/>
        <v>0</v>
      </c>
      <c r="O80" s="153">
        <f t="shared" si="6"/>
        <v>24</v>
      </c>
      <c r="P80" s="153">
        <f t="shared" si="6"/>
        <v>0</v>
      </c>
      <c r="Q80" s="153">
        <f t="shared" si="6"/>
        <v>0</v>
      </c>
      <c r="R80" s="153">
        <f t="shared" si="6"/>
        <v>0</v>
      </c>
      <c r="S80" s="153"/>
      <c r="T80" s="193"/>
      <c r="V80" s="155"/>
    </row>
    <row r="81" spans="1:20" ht="22.5">
      <c r="A81" s="206"/>
      <c r="B81" s="193"/>
      <c r="C81" s="148">
        <v>106383</v>
      </c>
      <c r="D81" s="152" t="s">
        <v>435</v>
      </c>
      <c r="E81" s="160">
        <v>2</v>
      </c>
      <c r="F81" s="145">
        <v>32</v>
      </c>
      <c r="G81" s="145">
        <v>32</v>
      </c>
      <c r="H81" s="145"/>
      <c r="I81" s="145"/>
      <c r="J81" s="145"/>
      <c r="K81" s="145"/>
      <c r="L81" s="145"/>
      <c r="M81" s="145"/>
      <c r="N81" s="145"/>
      <c r="O81" s="145"/>
      <c r="P81" s="145"/>
      <c r="Q81" s="145">
        <v>32</v>
      </c>
      <c r="R81" s="145"/>
      <c r="S81" s="145" t="s">
        <v>517</v>
      </c>
      <c r="T81" s="193"/>
    </row>
    <row r="82" spans="1:20" s="159" customFormat="1" ht="19.5" customHeight="1">
      <c r="A82" s="206"/>
      <c r="B82" s="194"/>
      <c r="C82" s="209" t="s">
        <v>516</v>
      </c>
      <c r="D82" s="210"/>
      <c r="E82" s="153">
        <f>SUM(E81)</f>
        <v>2</v>
      </c>
      <c r="F82" s="153">
        <f aca="true" t="shared" si="7" ref="F82:R82">SUM(F81)</f>
        <v>32</v>
      </c>
      <c r="G82" s="153">
        <f t="shared" si="7"/>
        <v>32</v>
      </c>
      <c r="H82" s="153">
        <f t="shared" si="7"/>
        <v>0</v>
      </c>
      <c r="I82" s="153">
        <f t="shared" si="7"/>
        <v>0</v>
      </c>
      <c r="J82" s="153">
        <f t="shared" si="7"/>
        <v>0</v>
      </c>
      <c r="K82" s="153">
        <f t="shared" si="7"/>
        <v>0</v>
      </c>
      <c r="L82" s="153">
        <f t="shared" si="7"/>
        <v>0</v>
      </c>
      <c r="M82" s="153">
        <f t="shared" si="7"/>
        <v>0</v>
      </c>
      <c r="N82" s="153">
        <f t="shared" si="7"/>
        <v>0</v>
      </c>
      <c r="O82" s="153">
        <f t="shared" si="7"/>
        <v>0</v>
      </c>
      <c r="P82" s="153">
        <f t="shared" si="7"/>
        <v>0</v>
      </c>
      <c r="Q82" s="153">
        <f t="shared" si="7"/>
        <v>32</v>
      </c>
      <c r="R82" s="153">
        <f t="shared" si="7"/>
        <v>0</v>
      </c>
      <c r="S82" s="158"/>
      <c r="T82" s="194"/>
    </row>
    <row r="83" spans="1:20" ht="36" customHeight="1">
      <c r="A83" s="206"/>
      <c r="B83" s="146" t="s">
        <v>518</v>
      </c>
      <c r="C83" s="206" t="s">
        <v>484</v>
      </c>
      <c r="D83" s="211"/>
      <c r="E83" s="211"/>
      <c r="F83" s="211"/>
      <c r="G83" s="211"/>
      <c r="H83" s="211"/>
      <c r="I83" s="211"/>
      <c r="J83" s="211"/>
      <c r="K83" s="211"/>
      <c r="L83" s="211"/>
      <c r="M83" s="211"/>
      <c r="N83" s="211"/>
      <c r="O83" s="211"/>
      <c r="P83" s="211"/>
      <c r="Q83" s="211"/>
      <c r="R83" s="211"/>
      <c r="S83" s="147" t="s">
        <v>519</v>
      </c>
      <c r="T83" s="147" t="s">
        <v>520</v>
      </c>
    </row>
    <row r="84" spans="1:20" ht="51" customHeight="1">
      <c r="A84" s="205" t="s">
        <v>522</v>
      </c>
      <c r="B84" s="205"/>
      <c r="C84" s="205"/>
      <c r="D84" s="205"/>
      <c r="E84" s="205"/>
      <c r="F84" s="205"/>
      <c r="G84" s="205"/>
      <c r="H84" s="205"/>
      <c r="I84" s="205"/>
      <c r="J84" s="205"/>
      <c r="K84" s="205"/>
      <c r="L84" s="205"/>
      <c r="M84" s="205"/>
      <c r="N84" s="205"/>
      <c r="O84" s="205"/>
      <c r="P84" s="205"/>
      <c r="Q84" s="205"/>
      <c r="R84" s="205"/>
      <c r="S84" s="205"/>
      <c r="T84" s="205"/>
    </row>
    <row r="85" ht="11.25">
      <c r="S85" s="21"/>
    </row>
    <row r="86" ht="11.25">
      <c r="S86" s="21"/>
    </row>
    <row r="87" ht="11.25">
      <c r="S87" s="21"/>
    </row>
    <row r="88" ht="11.25">
      <c r="S88" s="21"/>
    </row>
    <row r="89" ht="11.25">
      <c r="S89" s="21"/>
    </row>
    <row r="90" ht="11.25">
      <c r="S90" s="21"/>
    </row>
    <row r="91" ht="11.25">
      <c r="S91" s="21"/>
    </row>
    <row r="92" ht="11.25">
      <c r="S92" s="21"/>
    </row>
    <row r="93" ht="11.25">
      <c r="S93" s="21"/>
    </row>
    <row r="94" ht="11.25">
      <c r="S94" s="21"/>
    </row>
    <row r="95" ht="11.25">
      <c r="S95" s="21"/>
    </row>
    <row r="96" ht="11.25">
      <c r="S96" s="21"/>
    </row>
    <row r="97" ht="11.25">
      <c r="S97" s="21"/>
    </row>
    <row r="98" ht="11.25">
      <c r="S98" s="21"/>
    </row>
    <row r="99" ht="11.25">
      <c r="S99" s="21"/>
    </row>
    <row r="100" ht="11.25">
      <c r="S100" s="21"/>
    </row>
    <row r="101" ht="11.25">
      <c r="S101" s="21"/>
    </row>
    <row r="102" ht="11.25">
      <c r="S102" s="21"/>
    </row>
    <row r="103" ht="11.25">
      <c r="S103" s="21"/>
    </row>
    <row r="104" ht="11.25">
      <c r="S104" s="21"/>
    </row>
    <row r="105" ht="11.25">
      <c r="S105" s="21"/>
    </row>
    <row r="106" ht="11.25">
      <c r="S106" s="21"/>
    </row>
    <row r="107" ht="11.25">
      <c r="S107" s="21"/>
    </row>
    <row r="108" ht="11.25">
      <c r="S108" s="21"/>
    </row>
    <row r="109" ht="11.25">
      <c r="S109" s="21"/>
    </row>
    <row r="110" ht="11.25">
      <c r="S110" s="21"/>
    </row>
    <row r="111" ht="11.25">
      <c r="S111" s="21"/>
    </row>
    <row r="112" ht="11.25">
      <c r="S112" s="21"/>
    </row>
    <row r="113" ht="11.25">
      <c r="S113" s="21"/>
    </row>
    <row r="114" ht="11.25">
      <c r="S114" s="21"/>
    </row>
    <row r="115" ht="11.25">
      <c r="S115" s="21"/>
    </row>
    <row r="116" ht="11.25">
      <c r="S116" s="21"/>
    </row>
    <row r="117" ht="11.25">
      <c r="S117" s="21"/>
    </row>
    <row r="118" ht="11.25">
      <c r="S118" s="21"/>
    </row>
    <row r="119" ht="11.25">
      <c r="S119" s="21"/>
    </row>
    <row r="120" ht="11.25">
      <c r="S120" s="21"/>
    </row>
    <row r="121" ht="11.25">
      <c r="S121" s="21"/>
    </row>
    <row r="122" ht="11.25">
      <c r="S122" s="21"/>
    </row>
    <row r="123" ht="11.25">
      <c r="S123" s="21"/>
    </row>
    <row r="124" ht="11.25">
      <c r="S124" s="21"/>
    </row>
    <row r="125" ht="11.25">
      <c r="S125" s="21"/>
    </row>
    <row r="126" ht="11.25">
      <c r="S126" s="21"/>
    </row>
    <row r="127" ht="11.25">
      <c r="S127" s="21"/>
    </row>
    <row r="128" ht="11.25">
      <c r="S128" s="21"/>
    </row>
    <row r="129" ht="11.25">
      <c r="S129" s="21"/>
    </row>
  </sheetData>
  <sheetProtection/>
  <mergeCells count="41">
    <mergeCell ref="A84:T84"/>
    <mergeCell ref="A78:A83"/>
    <mergeCell ref="B78:B82"/>
    <mergeCell ref="T78:T82"/>
    <mergeCell ref="C80:D80"/>
    <mergeCell ref="C82:D82"/>
    <mergeCell ref="C83:R83"/>
    <mergeCell ref="T37:T55"/>
    <mergeCell ref="C55:D55"/>
    <mergeCell ref="C26:D26"/>
    <mergeCell ref="A37:A77"/>
    <mergeCell ref="T56:T77"/>
    <mergeCell ref="C36:R36"/>
    <mergeCell ref="C61:D61"/>
    <mergeCell ref="A6:A36"/>
    <mergeCell ref="T6:T35"/>
    <mergeCell ref="T3:T5"/>
    <mergeCell ref="O4:P4"/>
    <mergeCell ref="Q4:R4"/>
    <mergeCell ref="M4:N4"/>
    <mergeCell ref="G3:G5"/>
    <mergeCell ref="H3:J3"/>
    <mergeCell ref="E3:E5"/>
    <mergeCell ref="C77:D77"/>
    <mergeCell ref="I4:I5"/>
    <mergeCell ref="H4:H5"/>
    <mergeCell ref="C47:D47"/>
    <mergeCell ref="B56:B77"/>
    <mergeCell ref="B37:B55"/>
    <mergeCell ref="B6:B35"/>
    <mergeCell ref="C35:D35"/>
    <mergeCell ref="A1:D1"/>
    <mergeCell ref="A3:B5"/>
    <mergeCell ref="A2:T2"/>
    <mergeCell ref="C3:C5"/>
    <mergeCell ref="K3:R3"/>
    <mergeCell ref="K4:L4"/>
    <mergeCell ref="J4:J5"/>
    <mergeCell ref="D3:D5"/>
    <mergeCell ref="S3:S5"/>
    <mergeCell ref="F3:F5"/>
  </mergeCells>
  <printOptions horizontalCentered="1"/>
  <pageMargins left="0.5118110236220472" right="0.31496062992125984" top="0.7480314960629921" bottom="0.5511811023622047" header="0.5905511811023623" footer="0.2755905511811024"/>
  <pageSetup horizontalDpi="300" verticalDpi="300" orientation="portrait" paperSize="9" scale="57"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S26"/>
  <sheetViews>
    <sheetView view="pageBreakPreview" zoomScale="90" zoomScaleSheetLayoutView="90" zoomScalePageLayoutView="0" workbookViewId="0" topLeftCell="A1">
      <selection activeCell="Q5" sqref="Q1:Q16384"/>
    </sheetView>
  </sheetViews>
  <sheetFormatPr defaultColWidth="9.00390625" defaultRowHeight="14.25"/>
  <cols>
    <col min="1" max="1" width="3.625" style="26" customWidth="1"/>
    <col min="2" max="2" width="9.125" style="26" customWidth="1"/>
    <col min="3" max="3" width="14.00390625" style="26" customWidth="1"/>
    <col min="4" max="4" width="3.625" style="26" customWidth="1"/>
    <col min="5" max="5" width="3.875" style="26" customWidth="1"/>
    <col min="6" max="14" width="4.125" style="26" customWidth="1"/>
    <col min="15" max="16" width="5.625" style="26" customWidth="1"/>
    <col min="17" max="17" width="8.625" style="166" customWidth="1"/>
    <col min="18" max="19" width="8.625" style="26" customWidth="1"/>
    <col min="20" max="16384" width="9.00390625" style="26" customWidth="1"/>
  </cols>
  <sheetData>
    <row r="1" spans="1:19" ht="35.25" customHeight="1">
      <c r="A1" s="222" t="s">
        <v>76</v>
      </c>
      <c r="B1" s="222"/>
      <c r="C1" s="222"/>
      <c r="D1" s="222"/>
      <c r="E1" s="222"/>
      <c r="F1" s="222"/>
      <c r="G1" s="222"/>
      <c r="H1" s="222"/>
      <c r="I1" s="222"/>
      <c r="J1" s="222"/>
      <c r="K1" s="222"/>
      <c r="L1" s="222"/>
      <c r="M1" s="222"/>
      <c r="N1" s="222"/>
      <c r="O1" s="222"/>
      <c r="P1" s="222"/>
      <c r="Q1" s="222"/>
      <c r="R1" s="161"/>
      <c r="S1" s="161"/>
    </row>
    <row r="2" spans="1:19" ht="15.75" customHeight="1">
      <c r="A2" s="214" t="s">
        <v>20</v>
      </c>
      <c r="B2" s="223" t="s">
        <v>21</v>
      </c>
      <c r="C2" s="224"/>
      <c r="D2" s="217" t="s">
        <v>71</v>
      </c>
      <c r="E2" s="214" t="s">
        <v>28</v>
      </c>
      <c r="F2" s="214" t="s">
        <v>30</v>
      </c>
      <c r="G2" s="214" t="s">
        <v>22</v>
      </c>
      <c r="H2" s="214"/>
      <c r="I2" s="214"/>
      <c r="J2" s="214"/>
      <c r="K2" s="214"/>
      <c r="L2" s="214"/>
      <c r="M2" s="214"/>
      <c r="N2" s="214"/>
      <c r="O2" s="214" t="s">
        <v>39</v>
      </c>
      <c r="P2" s="214" t="s">
        <v>64</v>
      </c>
      <c r="Q2" s="229" t="s">
        <v>523</v>
      </c>
      <c r="R2" s="162"/>
      <c r="S2" s="162"/>
    </row>
    <row r="3" spans="1:19" ht="15.75" customHeight="1">
      <c r="A3" s="214"/>
      <c r="B3" s="225"/>
      <c r="C3" s="226"/>
      <c r="D3" s="218"/>
      <c r="E3" s="214"/>
      <c r="F3" s="214"/>
      <c r="G3" s="214" t="s">
        <v>23</v>
      </c>
      <c r="H3" s="214"/>
      <c r="I3" s="214" t="s">
        <v>1</v>
      </c>
      <c r="J3" s="214"/>
      <c r="K3" s="214" t="s">
        <v>2</v>
      </c>
      <c r="L3" s="214"/>
      <c r="M3" s="214" t="s">
        <v>3</v>
      </c>
      <c r="N3" s="214"/>
      <c r="O3" s="214"/>
      <c r="P3" s="214"/>
      <c r="Q3" s="229"/>
      <c r="R3" s="162"/>
      <c r="S3" s="162"/>
    </row>
    <row r="4" spans="1:19" ht="15.75" customHeight="1">
      <c r="A4" s="214"/>
      <c r="B4" s="227"/>
      <c r="C4" s="228"/>
      <c r="D4" s="219"/>
      <c r="E4" s="214"/>
      <c r="F4" s="214"/>
      <c r="G4" s="1">
        <v>1</v>
      </c>
      <c r="H4" s="1">
        <v>2</v>
      </c>
      <c r="I4" s="1">
        <v>1</v>
      </c>
      <c r="J4" s="1">
        <v>2</v>
      </c>
      <c r="K4" s="1">
        <v>1</v>
      </c>
      <c r="L4" s="1">
        <v>2</v>
      </c>
      <c r="M4" s="1">
        <v>1</v>
      </c>
      <c r="N4" s="1">
        <v>2</v>
      </c>
      <c r="O4" s="214"/>
      <c r="P4" s="214"/>
      <c r="Q4" s="229"/>
      <c r="R4" s="162"/>
      <c r="S4" s="162"/>
    </row>
    <row r="5" spans="1:19" ht="15.75">
      <c r="A5" s="2">
        <v>1</v>
      </c>
      <c r="B5" s="220" t="s">
        <v>75</v>
      </c>
      <c r="C5" s="27" t="s">
        <v>348</v>
      </c>
      <c r="D5" s="2">
        <v>56</v>
      </c>
      <c r="E5" s="2">
        <v>2</v>
      </c>
      <c r="F5" s="7" t="s">
        <v>86</v>
      </c>
      <c r="G5" s="2"/>
      <c r="H5" s="2">
        <v>56</v>
      </c>
      <c r="I5" s="2"/>
      <c r="J5" s="2"/>
      <c r="K5" s="2"/>
      <c r="L5" s="2"/>
      <c r="M5" s="2"/>
      <c r="N5" s="2"/>
      <c r="O5" s="4" t="s">
        <v>79</v>
      </c>
      <c r="P5" s="215" t="s">
        <v>467</v>
      </c>
      <c r="Q5" s="165" t="s">
        <v>317</v>
      </c>
      <c r="R5" s="163"/>
      <c r="S5" s="163"/>
    </row>
    <row r="6" spans="1:19" ht="28.5">
      <c r="A6" s="2">
        <v>2</v>
      </c>
      <c r="B6" s="216"/>
      <c r="C6" s="69" t="s">
        <v>272</v>
      </c>
      <c r="D6" s="2">
        <v>16</v>
      </c>
      <c r="E6" s="2">
        <v>0.5</v>
      </c>
      <c r="F6" s="7"/>
      <c r="G6" s="2"/>
      <c r="H6" s="2"/>
      <c r="I6" s="2"/>
      <c r="J6" s="2"/>
      <c r="K6" s="2"/>
      <c r="L6" s="2">
        <v>16</v>
      </c>
      <c r="M6" s="2"/>
      <c r="N6" s="2"/>
      <c r="O6" s="4" t="s">
        <v>79</v>
      </c>
      <c r="P6" s="216"/>
      <c r="Q6" s="165" t="s">
        <v>317</v>
      </c>
      <c r="R6" s="163"/>
      <c r="S6" s="163"/>
    </row>
    <row r="7" spans="1:19" ht="15.75">
      <c r="A7" s="2">
        <v>3</v>
      </c>
      <c r="B7" s="216"/>
      <c r="C7" s="28" t="s">
        <v>87</v>
      </c>
      <c r="D7" s="5">
        <f aca="true" t="shared" si="0" ref="D7:N7">SUM(D5:D6)</f>
        <v>72</v>
      </c>
      <c r="E7" s="5">
        <f t="shared" si="0"/>
        <v>2.5</v>
      </c>
      <c r="F7" s="5">
        <f t="shared" si="0"/>
        <v>0</v>
      </c>
      <c r="G7" s="5">
        <f t="shared" si="0"/>
        <v>0</v>
      </c>
      <c r="H7" s="5">
        <f t="shared" si="0"/>
        <v>56</v>
      </c>
      <c r="I7" s="5">
        <f t="shared" si="0"/>
        <v>0</v>
      </c>
      <c r="J7" s="5">
        <f t="shared" si="0"/>
        <v>0</v>
      </c>
      <c r="K7" s="5">
        <f t="shared" si="0"/>
        <v>0</v>
      </c>
      <c r="L7" s="5">
        <f t="shared" si="0"/>
        <v>16</v>
      </c>
      <c r="M7" s="5">
        <f t="shared" si="0"/>
        <v>0</v>
      </c>
      <c r="N7" s="5">
        <f t="shared" si="0"/>
        <v>0</v>
      </c>
      <c r="O7" s="6"/>
      <c r="P7" s="216"/>
      <c r="Q7" s="165"/>
      <c r="R7" s="163"/>
      <c r="S7" s="163"/>
    </row>
    <row r="8" spans="1:19" ht="31.5">
      <c r="A8" s="2">
        <v>4</v>
      </c>
      <c r="B8" s="216"/>
      <c r="C8" s="2" t="s">
        <v>119</v>
      </c>
      <c r="D8" s="2">
        <v>24</v>
      </c>
      <c r="E8" s="2">
        <v>0.5</v>
      </c>
      <c r="F8" s="7" t="s">
        <v>86</v>
      </c>
      <c r="G8" s="2">
        <v>24</v>
      </c>
      <c r="H8" s="2"/>
      <c r="I8" s="2"/>
      <c r="J8" s="2"/>
      <c r="K8" s="2"/>
      <c r="L8" s="2"/>
      <c r="M8" s="2"/>
      <c r="N8" s="2"/>
      <c r="O8" s="4" t="s">
        <v>266</v>
      </c>
      <c r="P8" s="216"/>
      <c r="Q8" s="165" t="s">
        <v>317</v>
      </c>
      <c r="R8" s="163"/>
      <c r="S8" s="163"/>
    </row>
    <row r="9" spans="1:19" ht="31.5">
      <c r="A9" s="2">
        <v>5</v>
      </c>
      <c r="B9" s="216"/>
      <c r="C9" s="2" t="s">
        <v>120</v>
      </c>
      <c r="D9" s="2">
        <v>32</v>
      </c>
      <c r="E9" s="10">
        <v>1</v>
      </c>
      <c r="F9" s="7" t="s">
        <v>86</v>
      </c>
      <c r="G9" s="2"/>
      <c r="H9" s="2"/>
      <c r="I9" s="2"/>
      <c r="J9" s="2">
        <v>32</v>
      </c>
      <c r="K9" s="2"/>
      <c r="L9" s="2"/>
      <c r="M9" s="2"/>
      <c r="N9" s="2"/>
      <c r="O9" s="4" t="s">
        <v>80</v>
      </c>
      <c r="P9" s="216"/>
      <c r="Q9" s="165" t="s">
        <v>317</v>
      </c>
      <c r="R9" s="163"/>
      <c r="S9" s="163"/>
    </row>
    <row r="10" spans="1:19" ht="28.5">
      <c r="A10" s="2">
        <v>6</v>
      </c>
      <c r="B10" s="216"/>
      <c r="C10" s="27" t="s">
        <v>452</v>
      </c>
      <c r="D10" s="2">
        <v>16</v>
      </c>
      <c r="E10" s="10">
        <v>0.5</v>
      </c>
      <c r="F10" s="7" t="s">
        <v>86</v>
      </c>
      <c r="G10" s="2"/>
      <c r="H10" s="2"/>
      <c r="I10" s="2"/>
      <c r="J10" s="2"/>
      <c r="K10" s="2"/>
      <c r="L10" s="2">
        <v>4</v>
      </c>
      <c r="M10" s="2">
        <v>12</v>
      </c>
      <c r="N10" s="2"/>
      <c r="O10" s="4" t="s">
        <v>80</v>
      </c>
      <c r="P10" s="216"/>
      <c r="Q10" s="165" t="s">
        <v>317</v>
      </c>
      <c r="R10" s="163"/>
      <c r="S10" s="163"/>
    </row>
    <row r="11" spans="1:19" ht="15.75">
      <c r="A11" s="2">
        <v>7</v>
      </c>
      <c r="B11" s="221"/>
      <c r="C11" s="28" t="s">
        <v>87</v>
      </c>
      <c r="D11" s="5">
        <f>SUM(D8:D10)</f>
        <v>72</v>
      </c>
      <c r="E11" s="5">
        <f>SUM(E8:E10)</f>
        <v>2</v>
      </c>
      <c r="F11" s="5">
        <f aca="true" t="shared" si="1" ref="F11:N11">SUM(F9:F10)</f>
        <v>0</v>
      </c>
      <c r="G11" s="5">
        <v>24</v>
      </c>
      <c r="H11" s="5">
        <f t="shared" si="1"/>
        <v>0</v>
      </c>
      <c r="I11" s="5">
        <f t="shared" si="1"/>
        <v>0</v>
      </c>
      <c r="J11" s="5">
        <f t="shared" si="1"/>
        <v>32</v>
      </c>
      <c r="K11" s="5">
        <f t="shared" si="1"/>
        <v>0</v>
      </c>
      <c r="L11" s="5">
        <f t="shared" si="1"/>
        <v>4</v>
      </c>
      <c r="M11" s="5">
        <f t="shared" si="1"/>
        <v>12</v>
      </c>
      <c r="N11" s="5">
        <f t="shared" si="1"/>
        <v>0</v>
      </c>
      <c r="O11" s="6"/>
      <c r="P11" s="216"/>
      <c r="Q11" s="165"/>
      <c r="R11" s="163"/>
      <c r="S11" s="163"/>
    </row>
    <row r="12" spans="1:19" s="66" customFormat="1" ht="31.5">
      <c r="A12" s="2">
        <v>8</v>
      </c>
      <c r="B12" s="220" t="s">
        <v>271</v>
      </c>
      <c r="C12" s="2" t="s">
        <v>121</v>
      </c>
      <c r="D12" s="2" t="s">
        <v>86</v>
      </c>
      <c r="E12" s="2">
        <v>3</v>
      </c>
      <c r="F12" s="2" t="s">
        <v>38</v>
      </c>
      <c r="G12" s="2" t="s">
        <v>487</v>
      </c>
      <c r="H12" s="2"/>
      <c r="J12" s="2"/>
      <c r="K12" s="2"/>
      <c r="L12" s="2"/>
      <c r="M12" s="2"/>
      <c r="N12" s="2"/>
      <c r="O12" s="4" t="s">
        <v>79</v>
      </c>
      <c r="P12" s="216"/>
      <c r="Q12" s="165" t="s">
        <v>317</v>
      </c>
      <c r="R12" s="163"/>
      <c r="S12" s="163"/>
    </row>
    <row r="13" spans="1:19" ht="31.5">
      <c r="A13" s="2">
        <v>9</v>
      </c>
      <c r="B13" s="216"/>
      <c r="C13" s="2" t="s">
        <v>122</v>
      </c>
      <c r="D13" s="2" t="s">
        <v>86</v>
      </c>
      <c r="E13" s="2">
        <v>1</v>
      </c>
      <c r="F13" s="2" t="s">
        <v>123</v>
      </c>
      <c r="G13" s="2"/>
      <c r="H13" s="2"/>
      <c r="I13" s="2"/>
      <c r="J13" s="2" t="s">
        <v>123</v>
      </c>
      <c r="K13" s="2"/>
      <c r="L13" s="2"/>
      <c r="M13" s="2"/>
      <c r="N13" s="2"/>
      <c r="O13" s="4" t="s">
        <v>79</v>
      </c>
      <c r="P13" s="216"/>
      <c r="Q13" s="165" t="s">
        <v>317</v>
      </c>
      <c r="R13" s="163"/>
      <c r="S13" s="163"/>
    </row>
    <row r="14" spans="1:19" s="66" customFormat="1" ht="15.75">
      <c r="A14" s="2">
        <v>10</v>
      </c>
      <c r="B14" s="216"/>
      <c r="C14" s="2" t="s">
        <v>124</v>
      </c>
      <c r="D14" s="2" t="s">
        <v>86</v>
      </c>
      <c r="E14" s="2">
        <v>2</v>
      </c>
      <c r="F14" s="2" t="s">
        <v>38</v>
      </c>
      <c r="G14" s="2"/>
      <c r="H14" s="2"/>
      <c r="I14" s="2"/>
      <c r="J14" s="2" t="s">
        <v>38</v>
      </c>
      <c r="L14" s="2"/>
      <c r="M14" s="2"/>
      <c r="N14" s="2"/>
      <c r="O14" s="4" t="s">
        <v>79</v>
      </c>
      <c r="P14" s="216"/>
      <c r="Q14" s="165" t="s">
        <v>317</v>
      </c>
      <c r="R14" s="163"/>
      <c r="S14" s="163"/>
    </row>
    <row r="15" spans="1:19" ht="28.5">
      <c r="A15" s="2">
        <v>11</v>
      </c>
      <c r="B15" s="216"/>
      <c r="C15" s="29" t="s">
        <v>363</v>
      </c>
      <c r="D15" s="2" t="s">
        <v>86</v>
      </c>
      <c r="E15" s="2">
        <v>2</v>
      </c>
      <c r="F15" s="2" t="s">
        <v>38</v>
      </c>
      <c r="G15" s="2"/>
      <c r="H15" s="2"/>
      <c r="I15" s="2"/>
      <c r="J15" s="2"/>
      <c r="K15" s="2" t="s">
        <v>38</v>
      </c>
      <c r="L15" s="2"/>
      <c r="M15" s="2"/>
      <c r="N15" s="2"/>
      <c r="O15" s="4" t="s">
        <v>79</v>
      </c>
      <c r="P15" s="216"/>
      <c r="Q15" s="165" t="s">
        <v>317</v>
      </c>
      <c r="R15" s="163"/>
      <c r="S15" s="163"/>
    </row>
    <row r="16" spans="1:19" ht="15.75">
      <c r="A16" s="2">
        <v>12</v>
      </c>
      <c r="B16" s="216"/>
      <c r="C16" s="27" t="s">
        <v>263</v>
      </c>
      <c r="D16" s="2" t="s">
        <v>86</v>
      </c>
      <c r="E16" s="2">
        <v>2</v>
      </c>
      <c r="F16" s="2" t="s">
        <v>38</v>
      </c>
      <c r="G16" s="2"/>
      <c r="H16" s="2"/>
      <c r="I16" s="2"/>
      <c r="J16" s="2"/>
      <c r="K16" s="2"/>
      <c r="L16" s="2"/>
      <c r="M16" s="2" t="s">
        <v>38</v>
      </c>
      <c r="N16" s="2"/>
      <c r="O16" s="4" t="s">
        <v>79</v>
      </c>
      <c r="P16" s="216"/>
      <c r="Q16" s="165" t="s">
        <v>317</v>
      </c>
      <c r="R16" s="163"/>
      <c r="S16" s="163"/>
    </row>
    <row r="17" spans="1:19" ht="15.75">
      <c r="A17" s="2">
        <v>13</v>
      </c>
      <c r="B17" s="216"/>
      <c r="C17" s="27" t="s">
        <v>264</v>
      </c>
      <c r="D17" s="2" t="s">
        <v>86</v>
      </c>
      <c r="E17" s="2">
        <v>4</v>
      </c>
      <c r="F17" s="2" t="s">
        <v>265</v>
      </c>
      <c r="G17" s="2"/>
      <c r="H17" s="2"/>
      <c r="I17" s="2"/>
      <c r="J17" s="2"/>
      <c r="K17" s="2"/>
      <c r="L17" s="2"/>
      <c r="M17" s="2" t="s">
        <v>265</v>
      </c>
      <c r="N17" s="2"/>
      <c r="O17" s="4" t="s">
        <v>79</v>
      </c>
      <c r="P17" s="216"/>
      <c r="Q17" s="165" t="s">
        <v>317</v>
      </c>
      <c r="R17" s="163"/>
      <c r="S17" s="163"/>
    </row>
    <row r="18" spans="1:19" ht="31.5">
      <c r="A18" s="2">
        <v>14</v>
      </c>
      <c r="B18" s="216"/>
      <c r="C18" s="2" t="s">
        <v>125</v>
      </c>
      <c r="D18" s="2" t="s">
        <v>86</v>
      </c>
      <c r="E18" s="2">
        <v>3</v>
      </c>
      <c r="F18" s="2" t="s">
        <v>44</v>
      </c>
      <c r="G18" s="2"/>
      <c r="H18" s="2" t="s">
        <v>485</v>
      </c>
      <c r="I18" s="2" t="s">
        <v>453</v>
      </c>
      <c r="J18" s="2"/>
      <c r="K18" s="2" t="s">
        <v>453</v>
      </c>
      <c r="L18" s="2"/>
      <c r="M18" s="2" t="s">
        <v>453</v>
      </c>
      <c r="N18" s="2"/>
      <c r="O18" s="4" t="s">
        <v>79</v>
      </c>
      <c r="P18" s="216"/>
      <c r="Q18" s="165" t="s">
        <v>317</v>
      </c>
      <c r="R18" s="163"/>
      <c r="S18" s="163"/>
    </row>
    <row r="19" spans="1:19" ht="15.75">
      <c r="A19" s="2">
        <v>15</v>
      </c>
      <c r="B19" s="216"/>
      <c r="C19" s="2" t="s">
        <v>126</v>
      </c>
      <c r="D19" s="2" t="s">
        <v>86</v>
      </c>
      <c r="E19" s="2">
        <v>2</v>
      </c>
      <c r="F19" s="2" t="s">
        <v>267</v>
      </c>
      <c r="G19" s="2"/>
      <c r="H19" s="2"/>
      <c r="I19" s="2"/>
      <c r="J19" s="2"/>
      <c r="K19" s="2"/>
      <c r="L19" s="2"/>
      <c r="M19" s="2"/>
      <c r="N19" s="2" t="s">
        <v>268</v>
      </c>
      <c r="O19" s="4" t="s">
        <v>79</v>
      </c>
      <c r="P19" s="216"/>
      <c r="Q19" s="165" t="s">
        <v>317</v>
      </c>
      <c r="R19" s="163"/>
      <c r="S19" s="163"/>
    </row>
    <row r="20" spans="1:19" ht="15.75">
      <c r="A20" s="2">
        <v>16</v>
      </c>
      <c r="B20" s="216"/>
      <c r="C20" s="2" t="s">
        <v>127</v>
      </c>
      <c r="D20" s="2" t="s">
        <v>86</v>
      </c>
      <c r="E20" s="2">
        <v>14</v>
      </c>
      <c r="F20" s="2" t="s">
        <v>269</v>
      </c>
      <c r="G20" s="2"/>
      <c r="H20" s="2"/>
      <c r="I20" s="2"/>
      <c r="J20" s="2"/>
      <c r="K20" s="2"/>
      <c r="L20" s="2"/>
      <c r="M20" s="2"/>
      <c r="N20" s="2" t="s">
        <v>269</v>
      </c>
      <c r="O20" s="4" t="s">
        <v>79</v>
      </c>
      <c r="P20" s="216"/>
      <c r="Q20" s="165" t="s">
        <v>317</v>
      </c>
      <c r="R20" s="163"/>
      <c r="S20" s="163"/>
    </row>
    <row r="21" spans="1:19" s="66" customFormat="1" ht="15.75">
      <c r="A21" s="2">
        <v>17</v>
      </c>
      <c r="B21" s="216"/>
      <c r="C21" s="67" t="s">
        <v>87</v>
      </c>
      <c r="D21" s="5">
        <f>SUM(D12:D20)</f>
        <v>0</v>
      </c>
      <c r="E21" s="5">
        <f>SUM(E12:E20)</f>
        <v>33</v>
      </c>
      <c r="F21" s="9" t="s">
        <v>490</v>
      </c>
      <c r="G21" s="2" t="s">
        <v>487</v>
      </c>
      <c r="H21" s="2">
        <v>0</v>
      </c>
      <c r="I21" s="9" t="s">
        <v>453</v>
      </c>
      <c r="J21" s="9" t="s">
        <v>491</v>
      </c>
      <c r="K21" s="9" t="s">
        <v>492</v>
      </c>
      <c r="L21" s="2">
        <v>0</v>
      </c>
      <c r="M21" s="9" t="s">
        <v>486</v>
      </c>
      <c r="N21" s="9" t="s">
        <v>221</v>
      </c>
      <c r="O21" s="6"/>
      <c r="P21" s="216"/>
      <c r="Q21" s="166"/>
      <c r="R21" s="163"/>
      <c r="S21" s="163"/>
    </row>
    <row r="22" spans="1:19" ht="15.75">
      <c r="A22" s="2">
        <v>18</v>
      </c>
      <c r="B22" s="216"/>
      <c r="C22" s="2"/>
      <c r="D22" s="2"/>
      <c r="E22" s="3"/>
      <c r="F22" s="2"/>
      <c r="G22" s="2"/>
      <c r="H22" s="2"/>
      <c r="I22" s="2"/>
      <c r="J22" s="2"/>
      <c r="K22" s="2"/>
      <c r="L22" s="2"/>
      <c r="M22" s="2"/>
      <c r="N22" s="2"/>
      <c r="O22" s="4" t="s">
        <v>80</v>
      </c>
      <c r="P22" s="216"/>
      <c r="R22" s="163"/>
      <c r="S22" s="163"/>
    </row>
    <row r="23" spans="1:19" ht="15.75">
      <c r="A23" s="2">
        <v>19</v>
      </c>
      <c r="B23" s="216"/>
      <c r="C23" s="2"/>
      <c r="D23" s="2"/>
      <c r="E23" s="3"/>
      <c r="F23" s="2"/>
      <c r="G23" s="2"/>
      <c r="H23" s="2"/>
      <c r="I23" s="2"/>
      <c r="J23" s="2"/>
      <c r="K23" s="2"/>
      <c r="L23" s="2"/>
      <c r="M23" s="2"/>
      <c r="N23" s="2"/>
      <c r="O23" s="4" t="s">
        <v>80</v>
      </c>
      <c r="P23" s="216"/>
      <c r="R23" s="163"/>
      <c r="S23" s="163"/>
    </row>
    <row r="24" spans="1:19" ht="15.75">
      <c r="A24" s="2">
        <v>20</v>
      </c>
      <c r="B24" s="216"/>
      <c r="C24" s="2"/>
      <c r="D24" s="2"/>
      <c r="E24" s="3"/>
      <c r="F24" s="2"/>
      <c r="G24" s="2"/>
      <c r="H24" s="2"/>
      <c r="I24" s="2"/>
      <c r="J24" s="2"/>
      <c r="K24" s="2"/>
      <c r="L24" s="2"/>
      <c r="M24" s="2"/>
      <c r="N24" s="2"/>
      <c r="O24" s="4" t="s">
        <v>80</v>
      </c>
      <c r="P24" s="216"/>
      <c r="R24" s="163"/>
      <c r="S24" s="163"/>
    </row>
    <row r="25" spans="1:19" ht="15.75">
      <c r="A25" s="2">
        <v>21</v>
      </c>
      <c r="B25" s="216"/>
      <c r="C25" s="28" t="s">
        <v>87</v>
      </c>
      <c r="D25" s="5">
        <v>0</v>
      </c>
      <c r="E25" s="8" t="s">
        <v>418</v>
      </c>
      <c r="F25" s="5">
        <v>0</v>
      </c>
      <c r="G25" s="5">
        <v>0</v>
      </c>
      <c r="H25" s="5">
        <v>0</v>
      </c>
      <c r="I25" s="5">
        <v>0</v>
      </c>
      <c r="J25" s="5">
        <v>0</v>
      </c>
      <c r="K25" s="5">
        <v>0</v>
      </c>
      <c r="L25" s="5">
        <v>0</v>
      </c>
      <c r="M25" s="5">
        <v>0</v>
      </c>
      <c r="N25" s="5">
        <v>0</v>
      </c>
      <c r="O25" s="6"/>
      <c r="P25" s="216"/>
      <c r="R25" s="163"/>
      <c r="S25" s="163"/>
    </row>
    <row r="26" spans="1:19" ht="27" customHeight="1">
      <c r="A26" s="212" t="s">
        <v>468</v>
      </c>
      <c r="B26" s="213"/>
      <c r="C26" s="213"/>
      <c r="D26" s="213"/>
      <c r="E26" s="213"/>
      <c r="F26" s="213"/>
      <c r="G26" s="213"/>
      <c r="H26" s="213"/>
      <c r="I26" s="213"/>
      <c r="J26" s="213"/>
      <c r="K26" s="213"/>
      <c r="L26" s="213"/>
      <c r="M26" s="213"/>
      <c r="N26" s="213"/>
      <c r="O26" s="213"/>
      <c r="P26" s="213"/>
      <c r="Q26" s="213"/>
      <c r="R26" s="164"/>
      <c r="S26" s="164"/>
    </row>
  </sheetData>
  <sheetProtection/>
  <mergeCells count="18">
    <mergeCell ref="B12:B25"/>
    <mergeCell ref="A1:Q1"/>
    <mergeCell ref="A2:A4"/>
    <mergeCell ref="E2:E4"/>
    <mergeCell ref="O2:O4"/>
    <mergeCell ref="P2:P4"/>
    <mergeCell ref="B2:C4"/>
    <mergeCell ref="Q2:Q4"/>
    <mergeCell ref="A26:Q26"/>
    <mergeCell ref="F2:F4"/>
    <mergeCell ref="G2:N2"/>
    <mergeCell ref="G3:H3"/>
    <mergeCell ref="I3:J3"/>
    <mergeCell ref="K3:L3"/>
    <mergeCell ref="M3:N3"/>
    <mergeCell ref="P5:P25"/>
    <mergeCell ref="D2:D4"/>
    <mergeCell ref="B5:B11"/>
  </mergeCells>
  <printOptions horizontalCentered="1"/>
  <pageMargins left="0.5511811023622047" right="0.2755905511811024" top="0.984251968503937" bottom="0.9448818897637796" header="0.5118110236220472" footer="0.2755905511811024"/>
  <pageSetup horizontalDpi="300" verticalDpi="300" orientation="portrait" paperSize="9" scale="97"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L11"/>
  <sheetViews>
    <sheetView view="pageBreakPreview" zoomScale="70" zoomScaleSheetLayoutView="70" zoomScalePageLayoutView="0" workbookViewId="0" topLeftCell="A1">
      <selection activeCell="B3" sqref="B3:C3"/>
    </sheetView>
  </sheetViews>
  <sheetFormatPr defaultColWidth="9.00390625" defaultRowHeight="14.25"/>
  <cols>
    <col min="1" max="1" width="6.625" style="15" customWidth="1"/>
    <col min="2" max="2" width="8.875" style="15" customWidth="1"/>
    <col min="3" max="3" width="25.375" style="15" customWidth="1"/>
    <col min="4" max="4" width="5.00390625" style="15" customWidth="1"/>
    <col min="5" max="5" width="4.875" style="15" customWidth="1"/>
    <col min="6" max="6" width="5.125" style="15" customWidth="1"/>
    <col min="7" max="7" width="4.625" style="15" customWidth="1"/>
    <col min="8" max="8" width="4.50390625" style="15" customWidth="1"/>
    <col min="9" max="9" width="4.875" style="15" customWidth="1"/>
    <col min="10" max="11" width="5.00390625" style="15" customWidth="1"/>
    <col min="12" max="12" width="9.50390625" style="15" customWidth="1"/>
    <col min="13" max="16384" width="9.00390625" style="15" customWidth="1"/>
  </cols>
  <sheetData>
    <row r="1" spans="1:12" s="128" customFormat="1" ht="35.25" customHeight="1">
      <c r="A1" s="179" t="s">
        <v>24</v>
      </c>
      <c r="B1" s="179"/>
      <c r="C1" s="179"/>
      <c r="D1" s="179"/>
      <c r="E1" s="179"/>
      <c r="F1" s="179"/>
      <c r="G1" s="179"/>
      <c r="H1" s="179"/>
      <c r="I1" s="179"/>
      <c r="J1" s="179"/>
      <c r="K1" s="179"/>
      <c r="L1" s="179"/>
    </row>
    <row r="2" spans="1:12" s="128" customFormat="1" ht="54.75" customHeight="1">
      <c r="A2" s="240" t="s">
        <v>81</v>
      </c>
      <c r="B2" s="241"/>
      <c r="C2" s="242"/>
      <c r="D2" s="16" t="s">
        <v>0</v>
      </c>
      <c r="E2" s="16" t="s">
        <v>5</v>
      </c>
      <c r="F2" s="16" t="s">
        <v>29</v>
      </c>
      <c r="G2" s="16" t="s">
        <v>6</v>
      </c>
      <c r="H2" s="16" t="s">
        <v>7</v>
      </c>
      <c r="I2" s="16" t="s">
        <v>8</v>
      </c>
      <c r="J2" s="16" t="s">
        <v>9</v>
      </c>
      <c r="K2" s="16" t="s">
        <v>10</v>
      </c>
      <c r="L2" s="17" t="s">
        <v>25</v>
      </c>
    </row>
    <row r="3" spans="1:12" s="128" customFormat="1" ht="24" customHeight="1">
      <c r="A3" s="238" t="s">
        <v>27</v>
      </c>
      <c r="B3" s="243" t="s">
        <v>72</v>
      </c>
      <c r="C3" s="245"/>
      <c r="D3" s="70">
        <v>264</v>
      </c>
      <c r="E3" s="70">
        <v>272</v>
      </c>
      <c r="F3" s="70">
        <v>280</v>
      </c>
      <c r="G3" s="68">
        <v>326</v>
      </c>
      <c r="H3" s="70">
        <v>196</v>
      </c>
      <c r="I3" s="70">
        <v>170</v>
      </c>
      <c r="J3" s="70">
        <v>76</v>
      </c>
      <c r="K3" s="70">
        <v>0</v>
      </c>
      <c r="L3" s="70">
        <f>SUM(D3:K3)</f>
        <v>1584</v>
      </c>
    </row>
    <row r="4" spans="1:12" s="128" customFormat="1" ht="24" customHeight="1">
      <c r="A4" s="239"/>
      <c r="B4" s="230" t="s">
        <v>73</v>
      </c>
      <c r="C4" s="129" t="s">
        <v>74</v>
      </c>
      <c r="D4" s="70">
        <v>0</v>
      </c>
      <c r="E4" s="70">
        <v>56</v>
      </c>
      <c r="F4" s="70">
        <v>0</v>
      </c>
      <c r="G4" s="70">
        <v>0</v>
      </c>
      <c r="H4" s="70">
        <v>0</v>
      </c>
      <c r="I4" s="70">
        <v>16</v>
      </c>
      <c r="J4" s="70">
        <v>0</v>
      </c>
      <c r="K4" s="70">
        <v>0</v>
      </c>
      <c r="L4" s="70">
        <f>SUM(D4:K4)</f>
        <v>72</v>
      </c>
    </row>
    <row r="5" spans="1:12" s="128" customFormat="1" ht="31.5" customHeight="1">
      <c r="A5" s="239"/>
      <c r="B5" s="231"/>
      <c r="C5" s="129" t="s">
        <v>83</v>
      </c>
      <c r="D5" s="9" t="s">
        <v>488</v>
      </c>
      <c r="E5" s="2">
        <v>0</v>
      </c>
      <c r="F5" s="9" t="s">
        <v>453</v>
      </c>
      <c r="G5" s="9" t="s">
        <v>491</v>
      </c>
      <c r="H5" s="9" t="s">
        <v>493</v>
      </c>
      <c r="I5" s="2">
        <v>0</v>
      </c>
      <c r="J5" s="9" t="s">
        <v>486</v>
      </c>
      <c r="K5" s="9" t="s">
        <v>221</v>
      </c>
      <c r="L5" s="70" t="s">
        <v>489</v>
      </c>
    </row>
    <row r="6" spans="1:12" s="128" customFormat="1" ht="24" customHeight="1">
      <c r="A6" s="239"/>
      <c r="B6" s="243" t="s">
        <v>255</v>
      </c>
      <c r="C6" s="245"/>
      <c r="D6" s="68">
        <v>20</v>
      </c>
      <c r="E6" s="68">
        <v>20</v>
      </c>
      <c r="F6" s="68">
        <v>28</v>
      </c>
      <c r="G6" s="68">
        <v>30</v>
      </c>
      <c r="H6" s="68">
        <v>22</v>
      </c>
      <c r="I6" s="68">
        <v>14</v>
      </c>
      <c r="J6" s="68">
        <v>4</v>
      </c>
      <c r="K6" s="68">
        <v>0</v>
      </c>
      <c r="L6" s="68">
        <f>SUM(D6:K6)</f>
        <v>138</v>
      </c>
    </row>
    <row r="7" spans="1:12" s="128" customFormat="1" ht="24" customHeight="1">
      <c r="A7" s="238" t="s">
        <v>256</v>
      </c>
      <c r="B7" s="243" t="s">
        <v>257</v>
      </c>
      <c r="C7" s="245"/>
      <c r="D7" s="70">
        <v>160</v>
      </c>
      <c r="E7" s="70">
        <v>136</v>
      </c>
      <c r="F7" s="70">
        <v>128</v>
      </c>
      <c r="G7" s="70">
        <v>88</v>
      </c>
      <c r="H7" s="70">
        <v>232</v>
      </c>
      <c r="I7" s="70">
        <v>220</v>
      </c>
      <c r="J7" s="70">
        <v>192</v>
      </c>
      <c r="K7" s="70">
        <v>0</v>
      </c>
      <c r="L7" s="70">
        <f>SUM(D7:K7)</f>
        <v>1156</v>
      </c>
    </row>
    <row r="8" spans="1:12" s="128" customFormat="1" ht="24" customHeight="1">
      <c r="A8" s="239"/>
      <c r="B8" s="230" t="s">
        <v>73</v>
      </c>
      <c r="C8" s="129" t="s">
        <v>258</v>
      </c>
      <c r="D8" s="70">
        <v>24</v>
      </c>
      <c r="E8" s="70">
        <v>0</v>
      </c>
      <c r="F8" s="70">
        <v>0</v>
      </c>
      <c r="G8" s="70">
        <v>32</v>
      </c>
      <c r="H8" s="70">
        <v>0</v>
      </c>
      <c r="I8" s="70">
        <v>4</v>
      </c>
      <c r="J8" s="70">
        <v>12</v>
      </c>
      <c r="K8" s="70">
        <v>0</v>
      </c>
      <c r="L8" s="70">
        <f>SUM(D8:K8)</f>
        <v>72</v>
      </c>
    </row>
    <row r="9" spans="1:12" s="128" customFormat="1" ht="31.5" customHeight="1">
      <c r="A9" s="239"/>
      <c r="B9" s="231"/>
      <c r="C9" s="129" t="s">
        <v>259</v>
      </c>
      <c r="D9" s="70">
        <v>0</v>
      </c>
      <c r="E9" s="70">
        <v>0</v>
      </c>
      <c r="F9" s="70">
        <v>0</v>
      </c>
      <c r="G9" s="70">
        <v>0</v>
      </c>
      <c r="H9" s="70">
        <v>0</v>
      </c>
      <c r="I9" s="70">
        <v>0</v>
      </c>
      <c r="J9" s="70">
        <v>0</v>
      </c>
      <c r="K9" s="70">
        <v>0</v>
      </c>
      <c r="L9" s="70">
        <v>0</v>
      </c>
    </row>
    <row r="10" spans="1:12" s="128" customFormat="1" ht="33.75" customHeight="1">
      <c r="A10" s="239"/>
      <c r="B10" s="232" t="s">
        <v>260</v>
      </c>
      <c r="C10" s="233"/>
      <c r="D10" s="243" t="s">
        <v>508</v>
      </c>
      <c r="E10" s="244"/>
      <c r="F10" s="244"/>
      <c r="G10" s="244"/>
      <c r="H10" s="244"/>
      <c r="I10" s="244"/>
      <c r="J10" s="244"/>
      <c r="K10" s="244"/>
      <c r="L10" s="245"/>
    </row>
    <row r="11" spans="1:12" s="128" customFormat="1" ht="48.75" customHeight="1">
      <c r="A11" s="234" t="s">
        <v>509</v>
      </c>
      <c r="B11" s="235"/>
      <c r="C11" s="236"/>
      <c r="D11" s="236"/>
      <c r="E11" s="236"/>
      <c r="F11" s="236"/>
      <c r="G11" s="236"/>
      <c r="H11" s="236"/>
      <c r="I11" s="236"/>
      <c r="J11" s="236"/>
      <c r="K11" s="236"/>
      <c r="L11" s="237"/>
    </row>
  </sheetData>
  <sheetProtection/>
  <mergeCells count="12">
    <mergeCell ref="B4:B5"/>
    <mergeCell ref="B7:C7"/>
    <mergeCell ref="B8:B9"/>
    <mergeCell ref="B10:C10"/>
    <mergeCell ref="A11:L11"/>
    <mergeCell ref="A1:L1"/>
    <mergeCell ref="A7:A10"/>
    <mergeCell ref="A3:A6"/>
    <mergeCell ref="A2:C2"/>
    <mergeCell ref="D10:L10"/>
    <mergeCell ref="B3:C3"/>
    <mergeCell ref="B6:C6"/>
  </mergeCells>
  <printOptions horizontalCentered="1"/>
  <pageMargins left="0.3937007874015748" right="0.2362204724409449" top="1.1023622047244095" bottom="0.9448818897637796" header="0.5118110236220472" footer="0.2755905511811024"/>
  <pageSetup horizontalDpi="300" verticalDpi="3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view="pageBreakPreview" zoomScale="70" zoomScaleSheetLayoutView="70" zoomScalePageLayoutView="0" workbookViewId="0" topLeftCell="A1">
      <selection activeCell="C12" sqref="C12:G14"/>
    </sheetView>
  </sheetViews>
  <sheetFormatPr defaultColWidth="9.00390625" defaultRowHeight="14.25"/>
  <cols>
    <col min="1" max="1" width="16.625" style="30" customWidth="1"/>
    <col min="2" max="2" width="22.625" style="30" customWidth="1"/>
    <col min="3" max="3" width="13.125" style="30" customWidth="1"/>
    <col min="4" max="7" width="8.875" style="30" customWidth="1"/>
    <col min="8" max="16384" width="9.00390625" style="30" customWidth="1"/>
  </cols>
  <sheetData>
    <row r="1" spans="1:7" s="78" customFormat="1" ht="27.75" customHeight="1">
      <c r="A1" s="179" t="s">
        <v>241</v>
      </c>
      <c r="B1" s="179"/>
      <c r="C1" s="179"/>
      <c r="D1" s="179"/>
      <c r="E1" s="179"/>
      <c r="F1" s="179"/>
      <c r="G1" s="179"/>
    </row>
    <row r="2" spans="1:8" s="78" customFormat="1" ht="33" customHeight="1">
      <c r="A2" s="256" t="s">
        <v>15</v>
      </c>
      <c r="B2" s="257"/>
      <c r="C2" s="258"/>
      <c r="D2" s="72" t="s">
        <v>16</v>
      </c>
      <c r="E2" s="72" t="s">
        <v>17</v>
      </c>
      <c r="F2" s="72" t="s">
        <v>242</v>
      </c>
      <c r="G2" s="72" t="s">
        <v>18</v>
      </c>
      <c r="H2" s="73"/>
    </row>
    <row r="3" spans="1:8" s="78" customFormat="1" ht="24" customHeight="1">
      <c r="A3" s="265" t="s">
        <v>243</v>
      </c>
      <c r="B3" s="265" t="s">
        <v>244</v>
      </c>
      <c r="C3" s="79" t="s">
        <v>13</v>
      </c>
      <c r="D3" s="169">
        <v>872</v>
      </c>
      <c r="E3" s="171">
        <f aca="true" t="shared" si="0" ref="E3:E14">D3/$D$16*100</f>
        <v>36.793248945147674</v>
      </c>
      <c r="F3" s="169">
        <v>49.5</v>
      </c>
      <c r="G3" s="171">
        <f aca="true" t="shared" si="1" ref="G3:G14">F3/$F$18*100</f>
        <v>27.500000000000004</v>
      </c>
      <c r="H3" s="73"/>
    </row>
    <row r="4" spans="1:8" s="78" customFormat="1" ht="24" customHeight="1">
      <c r="A4" s="266"/>
      <c r="B4" s="268"/>
      <c r="C4" s="79" t="s">
        <v>245</v>
      </c>
      <c r="D4" s="169">
        <v>176</v>
      </c>
      <c r="E4" s="171">
        <f t="shared" si="0"/>
        <v>7.4261603375527425</v>
      </c>
      <c r="F4" s="169">
        <v>11</v>
      </c>
      <c r="G4" s="171">
        <f t="shared" si="1"/>
        <v>6.111111111111111</v>
      </c>
      <c r="H4" s="73"/>
    </row>
    <row r="5" spans="1:8" s="78" customFormat="1" ht="24" customHeight="1">
      <c r="A5" s="266"/>
      <c r="B5" s="79" t="s">
        <v>246</v>
      </c>
      <c r="C5" s="80" t="s">
        <v>245</v>
      </c>
      <c r="D5" s="75">
        <v>160</v>
      </c>
      <c r="E5" s="74">
        <f t="shared" si="0"/>
        <v>6.751054852320674</v>
      </c>
      <c r="F5" s="75">
        <v>10</v>
      </c>
      <c r="G5" s="74">
        <f t="shared" si="1"/>
        <v>5.555555555555555</v>
      </c>
      <c r="H5" s="73"/>
    </row>
    <row r="6" spans="1:8" s="78" customFormat="1" ht="24" customHeight="1">
      <c r="A6" s="267" t="s">
        <v>247</v>
      </c>
      <c r="B6" s="265" t="s">
        <v>248</v>
      </c>
      <c r="C6" s="79" t="s">
        <v>13</v>
      </c>
      <c r="D6" s="68">
        <v>554</v>
      </c>
      <c r="E6" s="74">
        <f t="shared" si="0"/>
        <v>23.375527426160335</v>
      </c>
      <c r="F6" s="68">
        <v>34</v>
      </c>
      <c r="G6" s="74">
        <f t="shared" si="1"/>
        <v>18.88888888888889</v>
      </c>
      <c r="H6" s="73"/>
    </row>
    <row r="7" spans="1:8" s="78" customFormat="1" ht="24" customHeight="1">
      <c r="A7" s="267"/>
      <c r="B7" s="266"/>
      <c r="C7" s="79" t="s">
        <v>14</v>
      </c>
      <c r="D7" s="68">
        <v>144</v>
      </c>
      <c r="E7" s="74">
        <f t="shared" si="0"/>
        <v>6.075949367088607</v>
      </c>
      <c r="F7" s="68">
        <v>9</v>
      </c>
      <c r="G7" s="74">
        <f t="shared" si="1"/>
        <v>5</v>
      </c>
      <c r="H7" s="73"/>
    </row>
    <row r="8" spans="1:8" s="78" customFormat="1" ht="24" customHeight="1">
      <c r="A8" s="267"/>
      <c r="B8" s="268"/>
      <c r="C8" s="81" t="s">
        <v>249</v>
      </c>
      <c r="D8" s="76">
        <f>SUM(D6:D7)</f>
        <v>698</v>
      </c>
      <c r="E8" s="74">
        <f t="shared" si="0"/>
        <v>29.451476793248943</v>
      </c>
      <c r="F8" s="76">
        <f>SUM(F6:F7)</f>
        <v>43</v>
      </c>
      <c r="G8" s="74">
        <f t="shared" si="1"/>
        <v>23.88888888888889</v>
      </c>
      <c r="H8" s="73"/>
    </row>
    <row r="9" spans="1:8" s="78" customFormat="1" ht="24" customHeight="1">
      <c r="A9" s="267"/>
      <c r="B9" s="265" t="s">
        <v>65</v>
      </c>
      <c r="C9" s="79" t="s">
        <v>13</v>
      </c>
      <c r="D9" s="68">
        <v>216</v>
      </c>
      <c r="E9" s="74">
        <f t="shared" si="0"/>
        <v>9.113924050632912</v>
      </c>
      <c r="F9" s="68">
        <v>13.5</v>
      </c>
      <c r="G9" s="74">
        <f t="shared" si="1"/>
        <v>7.5</v>
      </c>
      <c r="H9" s="73"/>
    </row>
    <row r="10" spans="1:8" s="78" customFormat="1" ht="24" customHeight="1">
      <c r="A10" s="267"/>
      <c r="B10" s="266"/>
      <c r="C10" s="79" t="s">
        <v>14</v>
      </c>
      <c r="D10" s="68">
        <v>160</v>
      </c>
      <c r="E10" s="74">
        <f t="shared" si="0"/>
        <v>6.751054852320674</v>
      </c>
      <c r="F10" s="68">
        <v>10</v>
      </c>
      <c r="G10" s="74">
        <f t="shared" si="1"/>
        <v>5.555555555555555</v>
      </c>
      <c r="H10" s="73"/>
    </row>
    <row r="11" spans="1:8" s="78" customFormat="1" ht="24" customHeight="1">
      <c r="A11" s="267"/>
      <c r="B11" s="268"/>
      <c r="C11" s="81" t="s">
        <v>249</v>
      </c>
      <c r="D11" s="76">
        <f>SUM(D9:D10)</f>
        <v>376</v>
      </c>
      <c r="E11" s="74">
        <f t="shared" si="0"/>
        <v>15.864978902953586</v>
      </c>
      <c r="F11" s="76">
        <f>SUM(F9:F10)</f>
        <v>23.5</v>
      </c>
      <c r="G11" s="74">
        <f t="shared" si="1"/>
        <v>13.055555555555557</v>
      </c>
      <c r="H11" s="73"/>
    </row>
    <row r="12" spans="1:8" s="78" customFormat="1" ht="24" customHeight="1">
      <c r="A12" s="259" t="s">
        <v>513</v>
      </c>
      <c r="B12" s="259" t="s">
        <v>514</v>
      </c>
      <c r="C12" s="167" t="s">
        <v>13</v>
      </c>
      <c r="D12" s="169">
        <v>80</v>
      </c>
      <c r="E12" s="171">
        <f t="shared" si="0"/>
        <v>3.375527426160337</v>
      </c>
      <c r="F12" s="169">
        <v>5</v>
      </c>
      <c r="G12" s="171">
        <f t="shared" si="1"/>
        <v>2.7777777777777777</v>
      </c>
      <c r="H12" s="73"/>
    </row>
    <row r="13" spans="1:8" s="78" customFormat="1" ht="24" customHeight="1">
      <c r="A13" s="260"/>
      <c r="B13" s="260"/>
      <c r="C13" s="167" t="s">
        <v>14</v>
      </c>
      <c r="D13" s="169">
        <v>8</v>
      </c>
      <c r="E13" s="171">
        <f t="shared" si="0"/>
        <v>0.33755274261603374</v>
      </c>
      <c r="F13" s="169">
        <v>0.5</v>
      </c>
      <c r="G13" s="171">
        <f t="shared" si="1"/>
        <v>0.2777777777777778</v>
      </c>
      <c r="H13" s="73"/>
    </row>
    <row r="14" spans="1:8" s="78" customFormat="1" ht="24" customHeight="1">
      <c r="A14" s="260"/>
      <c r="B14" s="261"/>
      <c r="C14" s="168" t="s">
        <v>87</v>
      </c>
      <c r="D14" s="170">
        <f>SUM(D12:D13)</f>
        <v>88</v>
      </c>
      <c r="E14" s="171">
        <f t="shared" si="0"/>
        <v>3.7130801687763713</v>
      </c>
      <c r="F14" s="170">
        <f>SUM(F12:F13)</f>
        <v>5.5</v>
      </c>
      <c r="G14" s="171">
        <f t="shared" si="1"/>
        <v>3.0555555555555554</v>
      </c>
      <c r="H14" s="73"/>
    </row>
    <row r="15" spans="1:8" s="78" customFormat="1" ht="24" customHeight="1">
      <c r="A15" s="261"/>
      <c r="B15" s="262" t="s">
        <v>518</v>
      </c>
      <c r="C15" s="263"/>
      <c r="D15" s="263"/>
      <c r="E15" s="264"/>
      <c r="F15" s="262">
        <v>10</v>
      </c>
      <c r="G15" s="264"/>
      <c r="H15" s="73"/>
    </row>
    <row r="16" spans="1:8" s="78" customFormat="1" ht="26.25" customHeight="1">
      <c r="A16" s="253" t="s">
        <v>250</v>
      </c>
      <c r="B16" s="254"/>
      <c r="C16" s="82" t="s">
        <v>251</v>
      </c>
      <c r="D16" s="76">
        <f>SUM(D3:D7,D9:D10,D12:D13)</f>
        <v>2370</v>
      </c>
      <c r="E16" s="77">
        <f>SUM(E3:E7,E9:E10,E12:E13)</f>
        <v>100</v>
      </c>
      <c r="F16" s="77">
        <f>SUM(F3:F7,F9:F10,F12:F13)</f>
        <v>142.5</v>
      </c>
      <c r="G16" s="74">
        <f>F16/$F$18*100</f>
        <v>79.16666666666666</v>
      </c>
      <c r="H16" s="73"/>
    </row>
    <row r="17" spans="1:8" ht="24" customHeight="1">
      <c r="A17" s="250" t="s">
        <v>252</v>
      </c>
      <c r="B17" s="251"/>
      <c r="C17" s="251"/>
      <c r="D17" s="251"/>
      <c r="E17" s="252"/>
      <c r="F17" s="71">
        <v>37.5</v>
      </c>
      <c r="G17" s="31">
        <f>F17/$F$18*100</f>
        <v>20.833333333333336</v>
      </c>
      <c r="H17" s="18"/>
    </row>
    <row r="18" spans="1:8" ht="24" customHeight="1">
      <c r="A18" s="250" t="s">
        <v>253</v>
      </c>
      <c r="B18" s="251"/>
      <c r="C18" s="251"/>
      <c r="D18" s="251"/>
      <c r="E18" s="252"/>
      <c r="F18" s="71">
        <f>SUM(F16:F17)</f>
        <v>180</v>
      </c>
      <c r="G18" s="31">
        <f>SUM(G16:G17)</f>
        <v>100</v>
      </c>
      <c r="H18" s="18"/>
    </row>
    <row r="19" spans="1:8" ht="24" customHeight="1">
      <c r="A19" s="250" t="s">
        <v>254</v>
      </c>
      <c r="B19" s="251"/>
      <c r="C19" s="251"/>
      <c r="D19" s="251"/>
      <c r="E19" s="252"/>
      <c r="F19" s="255">
        <f>F18+F15</f>
        <v>190</v>
      </c>
      <c r="G19" s="245"/>
      <c r="H19" s="32"/>
    </row>
    <row r="20" spans="1:7" ht="88.5" customHeight="1">
      <c r="A20" s="246" t="s">
        <v>524</v>
      </c>
      <c r="B20" s="247"/>
      <c r="C20" s="247"/>
      <c r="D20" s="248"/>
      <c r="E20" s="248"/>
      <c r="F20" s="248"/>
      <c r="G20" s="249"/>
    </row>
  </sheetData>
  <sheetProtection/>
  <mergeCells count="17">
    <mergeCell ref="B15:E15"/>
    <mergeCell ref="F15:G15"/>
    <mergeCell ref="A3:A5"/>
    <mergeCell ref="A6:A11"/>
    <mergeCell ref="B6:B8"/>
    <mergeCell ref="B9:B11"/>
    <mergeCell ref="B3:B4"/>
    <mergeCell ref="A20:G20"/>
    <mergeCell ref="A18:E18"/>
    <mergeCell ref="A16:B16"/>
    <mergeCell ref="F19:G19"/>
    <mergeCell ref="A1:G1"/>
    <mergeCell ref="A19:E19"/>
    <mergeCell ref="A17:E17"/>
    <mergeCell ref="A2:C2"/>
    <mergeCell ref="B12:B14"/>
    <mergeCell ref="A12:A15"/>
  </mergeCells>
  <printOptions horizontalCentered="1"/>
  <pageMargins left="0.4724409448818898" right="0.11811023622047245" top="1.1023622047244095" bottom="0.9448818897637796" header="0.5118110236220472" footer="0.2755905511811024"/>
  <pageSetup horizontalDpi="300" verticalDpi="3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T131"/>
  <sheetViews>
    <sheetView view="pageBreakPreview" zoomScaleNormal="150" zoomScaleSheetLayoutView="100" zoomScalePageLayoutView="0" workbookViewId="0" topLeftCell="A91">
      <selection activeCell="H75" sqref="A75:IV83"/>
    </sheetView>
  </sheetViews>
  <sheetFormatPr defaultColWidth="3.125" defaultRowHeight="14.25"/>
  <cols>
    <col min="1" max="1" width="4.50390625" style="54" customWidth="1"/>
    <col min="2" max="2" width="4.625" style="54" customWidth="1"/>
    <col min="3" max="3" width="6.00390625" style="34" customWidth="1"/>
    <col min="4" max="5" width="4.125" style="34" customWidth="1"/>
    <col min="6" max="6" width="5.00390625" style="34" customWidth="1"/>
    <col min="7" max="7" width="5.375" style="34" customWidth="1"/>
    <col min="8" max="8" width="16.625" style="54" customWidth="1"/>
    <col min="9" max="9" width="3.875" style="34" customWidth="1"/>
    <col min="10" max="17" width="3.50390625" style="34" customWidth="1"/>
    <col min="18" max="18" width="3.625" style="34" customWidth="1"/>
    <col min="19" max="19" width="4.625" style="34" customWidth="1"/>
    <col min="20" max="20" width="11.625" style="54" customWidth="1"/>
    <col min="21" max="16384" width="3.125" style="54" customWidth="1"/>
  </cols>
  <sheetData>
    <row r="1" spans="1:19" s="33" customFormat="1" ht="25.5">
      <c r="A1" s="329" t="s">
        <v>128</v>
      </c>
      <c r="B1" s="329"/>
      <c r="C1" s="329"/>
      <c r="D1" s="329"/>
      <c r="E1" s="329"/>
      <c r="F1" s="329"/>
      <c r="G1" s="329"/>
      <c r="H1" s="329"/>
      <c r="I1" s="329"/>
      <c r="J1" s="329"/>
      <c r="K1" s="329"/>
      <c r="L1" s="329"/>
      <c r="M1" s="329"/>
      <c r="N1" s="329"/>
      <c r="O1" s="329"/>
      <c r="P1" s="329"/>
      <c r="Q1" s="329"/>
      <c r="R1" s="329"/>
      <c r="S1" s="329"/>
    </row>
    <row r="2" spans="1:19" s="34" customFormat="1" ht="11.25">
      <c r="A2" s="325" t="s">
        <v>129</v>
      </c>
      <c r="B2" s="325"/>
      <c r="C2" s="325" t="s">
        <v>130</v>
      </c>
      <c r="D2" s="330" t="s">
        <v>131</v>
      </c>
      <c r="E2" s="325" t="s">
        <v>132</v>
      </c>
      <c r="F2" s="331" t="s">
        <v>133</v>
      </c>
      <c r="G2" s="331" t="s">
        <v>134</v>
      </c>
      <c r="H2" s="325" t="s">
        <v>135</v>
      </c>
      <c r="I2" s="325" t="s">
        <v>136</v>
      </c>
      <c r="J2" s="325" t="s">
        <v>137</v>
      </c>
      <c r="K2" s="325"/>
      <c r="L2" s="325"/>
      <c r="M2" s="325"/>
      <c r="N2" s="325"/>
      <c r="O2" s="325"/>
      <c r="P2" s="325"/>
      <c r="Q2" s="325"/>
      <c r="R2" s="325" t="s">
        <v>138</v>
      </c>
      <c r="S2" s="325" t="s">
        <v>139</v>
      </c>
    </row>
    <row r="3" spans="1:19" s="34" customFormat="1" ht="11.25">
      <c r="A3" s="325"/>
      <c r="B3" s="325"/>
      <c r="C3" s="325"/>
      <c r="D3" s="330"/>
      <c r="E3" s="325"/>
      <c r="F3" s="331"/>
      <c r="G3" s="331"/>
      <c r="H3" s="325"/>
      <c r="I3" s="325"/>
      <c r="J3" s="325" t="s">
        <v>140</v>
      </c>
      <c r="K3" s="325"/>
      <c r="L3" s="325" t="s">
        <v>1</v>
      </c>
      <c r="M3" s="325"/>
      <c r="N3" s="325" t="s">
        <v>2</v>
      </c>
      <c r="O3" s="325"/>
      <c r="P3" s="325" t="s">
        <v>3</v>
      </c>
      <c r="Q3" s="325"/>
      <c r="R3" s="325"/>
      <c r="S3" s="325"/>
    </row>
    <row r="4" spans="1:19" s="34" customFormat="1" ht="11.25">
      <c r="A4" s="325"/>
      <c r="B4" s="325"/>
      <c r="C4" s="325"/>
      <c r="D4" s="330"/>
      <c r="E4" s="325"/>
      <c r="F4" s="331"/>
      <c r="G4" s="331"/>
      <c r="H4" s="325"/>
      <c r="I4" s="325"/>
      <c r="J4" s="12">
        <v>1</v>
      </c>
      <c r="K4" s="12">
        <v>2</v>
      </c>
      <c r="L4" s="12">
        <v>3</v>
      </c>
      <c r="M4" s="12">
        <v>4</v>
      </c>
      <c r="N4" s="12">
        <v>5</v>
      </c>
      <c r="O4" s="12">
        <v>6</v>
      </c>
      <c r="P4" s="12">
        <v>7</v>
      </c>
      <c r="Q4" s="12">
        <v>8</v>
      </c>
      <c r="R4" s="325"/>
      <c r="S4" s="325"/>
    </row>
    <row r="5" spans="1:19" s="39" customFormat="1" ht="10.5">
      <c r="A5" s="321" t="s">
        <v>141</v>
      </c>
      <c r="B5" s="318" t="s">
        <v>142</v>
      </c>
      <c r="C5" s="270" t="s">
        <v>387</v>
      </c>
      <c r="D5" s="273">
        <v>2</v>
      </c>
      <c r="E5" s="276" t="s">
        <v>366</v>
      </c>
      <c r="F5" s="276" t="s">
        <v>367</v>
      </c>
      <c r="G5" s="279">
        <v>56</v>
      </c>
      <c r="H5" s="35" t="s">
        <v>177</v>
      </c>
      <c r="I5" s="36" t="s">
        <v>384</v>
      </c>
      <c r="J5" s="37"/>
      <c r="K5" s="37">
        <v>4</v>
      </c>
      <c r="L5" s="37"/>
      <c r="M5" s="37"/>
      <c r="N5" s="37"/>
      <c r="O5" s="37"/>
      <c r="P5" s="37"/>
      <c r="Q5" s="37"/>
      <c r="R5" s="279" t="s">
        <v>318</v>
      </c>
      <c r="S5" s="38" t="s">
        <v>144</v>
      </c>
    </row>
    <row r="6" spans="1:19" s="39" customFormat="1" ht="10.5">
      <c r="A6" s="322"/>
      <c r="B6" s="318"/>
      <c r="C6" s="271"/>
      <c r="D6" s="274"/>
      <c r="E6" s="277"/>
      <c r="F6" s="277"/>
      <c r="G6" s="280"/>
      <c r="H6" s="40" t="s">
        <v>368</v>
      </c>
      <c r="I6" s="36" t="s">
        <v>143</v>
      </c>
      <c r="J6" s="37"/>
      <c r="K6" s="37">
        <v>4</v>
      </c>
      <c r="L6" s="37"/>
      <c r="M6" s="37"/>
      <c r="N6" s="37"/>
      <c r="O6" s="37"/>
      <c r="P6" s="37"/>
      <c r="Q6" s="37"/>
      <c r="R6" s="280"/>
      <c r="S6" s="38" t="s">
        <v>144</v>
      </c>
    </row>
    <row r="7" spans="1:19" s="39" customFormat="1" ht="21">
      <c r="A7" s="322"/>
      <c r="B7" s="318"/>
      <c r="C7" s="271"/>
      <c r="D7" s="274"/>
      <c r="E7" s="277"/>
      <c r="F7" s="277"/>
      <c r="G7" s="280"/>
      <c r="H7" s="40" t="s">
        <v>369</v>
      </c>
      <c r="I7" s="36" t="s">
        <v>143</v>
      </c>
      <c r="J7" s="37"/>
      <c r="K7" s="37">
        <v>4</v>
      </c>
      <c r="L7" s="37"/>
      <c r="M7" s="37"/>
      <c r="N7" s="37"/>
      <c r="O7" s="37"/>
      <c r="P7" s="37"/>
      <c r="Q7" s="37"/>
      <c r="R7" s="280"/>
      <c r="S7" s="38" t="s">
        <v>144</v>
      </c>
    </row>
    <row r="8" spans="1:19" s="39" customFormat="1" ht="10.5">
      <c r="A8" s="322"/>
      <c r="B8" s="318"/>
      <c r="C8" s="271"/>
      <c r="D8" s="274"/>
      <c r="E8" s="277"/>
      <c r="F8" s="277"/>
      <c r="G8" s="280"/>
      <c r="H8" s="40" t="s">
        <v>370</v>
      </c>
      <c r="I8" s="36" t="s">
        <v>143</v>
      </c>
      <c r="J8" s="37"/>
      <c r="K8" s="37">
        <v>4</v>
      </c>
      <c r="L8" s="37"/>
      <c r="M8" s="37"/>
      <c r="N8" s="37"/>
      <c r="O8" s="37"/>
      <c r="P8" s="37"/>
      <c r="Q8" s="37"/>
      <c r="R8" s="280"/>
      <c r="S8" s="38" t="s">
        <v>144</v>
      </c>
    </row>
    <row r="9" spans="1:19" s="39" customFormat="1" ht="10.5">
      <c r="A9" s="322"/>
      <c r="B9" s="318"/>
      <c r="C9" s="271"/>
      <c r="D9" s="274"/>
      <c r="E9" s="277"/>
      <c r="F9" s="277"/>
      <c r="G9" s="280"/>
      <c r="H9" s="40" t="s">
        <v>371</v>
      </c>
      <c r="I9" s="36" t="s">
        <v>148</v>
      </c>
      <c r="J9" s="37"/>
      <c r="K9" s="37">
        <v>4</v>
      </c>
      <c r="L9" s="37"/>
      <c r="M9" s="37"/>
      <c r="N9" s="37"/>
      <c r="O9" s="37"/>
      <c r="P9" s="37"/>
      <c r="Q9" s="37"/>
      <c r="R9" s="280"/>
      <c r="S9" s="38" t="s">
        <v>144</v>
      </c>
    </row>
    <row r="10" spans="1:19" s="39" customFormat="1" ht="10.5">
      <c r="A10" s="322"/>
      <c r="B10" s="318"/>
      <c r="C10" s="271"/>
      <c r="D10" s="274"/>
      <c r="E10" s="277"/>
      <c r="F10" s="277"/>
      <c r="G10" s="280"/>
      <c r="H10" s="40" t="s">
        <v>372</v>
      </c>
      <c r="I10" s="36" t="s">
        <v>149</v>
      </c>
      <c r="J10" s="37"/>
      <c r="K10" s="37">
        <v>4</v>
      </c>
      <c r="L10" s="37"/>
      <c r="M10" s="37"/>
      <c r="N10" s="37"/>
      <c r="O10" s="37"/>
      <c r="P10" s="37"/>
      <c r="Q10" s="37"/>
      <c r="R10" s="280"/>
      <c r="S10" s="327" t="s">
        <v>385</v>
      </c>
    </row>
    <row r="11" spans="1:19" s="39" customFormat="1" ht="10.5">
      <c r="A11" s="322"/>
      <c r="B11" s="318"/>
      <c r="C11" s="271"/>
      <c r="D11" s="274"/>
      <c r="E11" s="277"/>
      <c r="F11" s="277"/>
      <c r="G11" s="280"/>
      <c r="H11" s="40" t="s">
        <v>373</v>
      </c>
      <c r="I11" s="36" t="s">
        <v>143</v>
      </c>
      <c r="J11" s="37"/>
      <c r="K11" s="37">
        <v>4</v>
      </c>
      <c r="L11" s="37"/>
      <c r="M11" s="37"/>
      <c r="N11" s="37"/>
      <c r="O11" s="37"/>
      <c r="P11" s="37"/>
      <c r="Q11" s="37"/>
      <c r="R11" s="280"/>
      <c r="S11" s="328"/>
    </row>
    <row r="12" spans="1:19" s="39" customFormat="1" ht="21">
      <c r="A12" s="322"/>
      <c r="B12" s="318"/>
      <c r="C12" s="271"/>
      <c r="D12" s="274"/>
      <c r="E12" s="277"/>
      <c r="F12" s="277"/>
      <c r="G12" s="280"/>
      <c r="H12" s="40" t="s">
        <v>374</v>
      </c>
      <c r="I12" s="36" t="s">
        <v>143</v>
      </c>
      <c r="J12" s="37"/>
      <c r="K12" s="37">
        <v>4</v>
      </c>
      <c r="L12" s="37"/>
      <c r="M12" s="37"/>
      <c r="N12" s="37"/>
      <c r="O12" s="37"/>
      <c r="P12" s="37"/>
      <c r="Q12" s="37"/>
      <c r="R12" s="280"/>
      <c r="S12" s="327" t="s">
        <v>412</v>
      </c>
    </row>
    <row r="13" spans="1:19" s="39" customFormat="1" ht="10.5">
      <c r="A13" s="322"/>
      <c r="B13" s="318"/>
      <c r="C13" s="271"/>
      <c r="D13" s="274"/>
      <c r="E13" s="277"/>
      <c r="F13" s="277"/>
      <c r="G13" s="280"/>
      <c r="H13" s="40" t="s">
        <v>375</v>
      </c>
      <c r="I13" s="36" t="s">
        <v>143</v>
      </c>
      <c r="J13" s="37"/>
      <c r="K13" s="37">
        <v>4</v>
      </c>
      <c r="L13" s="37"/>
      <c r="M13" s="37"/>
      <c r="N13" s="37"/>
      <c r="O13" s="37"/>
      <c r="P13" s="37"/>
      <c r="Q13" s="37"/>
      <c r="R13" s="280"/>
      <c r="S13" s="328"/>
    </row>
    <row r="14" spans="1:19" s="39" customFormat="1" ht="10.5">
      <c r="A14" s="322"/>
      <c r="B14" s="318"/>
      <c r="C14" s="271"/>
      <c r="D14" s="274"/>
      <c r="E14" s="277"/>
      <c r="F14" s="277"/>
      <c r="G14" s="280"/>
      <c r="H14" s="41" t="s">
        <v>376</v>
      </c>
      <c r="I14" s="42" t="s">
        <v>149</v>
      </c>
      <c r="J14" s="37"/>
      <c r="K14" s="43">
        <v>4</v>
      </c>
      <c r="L14" s="37"/>
      <c r="M14" s="37"/>
      <c r="N14" s="37"/>
      <c r="O14" s="37"/>
      <c r="P14" s="37"/>
      <c r="Q14" s="37"/>
      <c r="R14" s="280"/>
      <c r="S14" s="37" t="s">
        <v>144</v>
      </c>
    </row>
    <row r="15" spans="1:19" s="39" customFormat="1" ht="10.5">
      <c r="A15" s="322"/>
      <c r="B15" s="318"/>
      <c r="C15" s="271"/>
      <c r="D15" s="274"/>
      <c r="E15" s="277"/>
      <c r="F15" s="277"/>
      <c r="G15" s="280"/>
      <c r="H15" s="44" t="s">
        <v>377</v>
      </c>
      <c r="I15" s="37" t="s">
        <v>148</v>
      </c>
      <c r="J15" s="37"/>
      <c r="K15" s="37">
        <v>4</v>
      </c>
      <c r="L15" s="37"/>
      <c r="M15" s="37"/>
      <c r="N15" s="37"/>
      <c r="O15" s="37"/>
      <c r="P15" s="37"/>
      <c r="Q15" s="37"/>
      <c r="R15" s="280"/>
      <c r="S15" s="37" t="s">
        <v>144</v>
      </c>
    </row>
    <row r="16" spans="1:19" s="39" customFormat="1" ht="21">
      <c r="A16" s="322"/>
      <c r="B16" s="318"/>
      <c r="C16" s="271"/>
      <c r="D16" s="274"/>
      <c r="E16" s="277"/>
      <c r="F16" s="277"/>
      <c r="G16" s="280"/>
      <c r="H16" s="45" t="s">
        <v>178</v>
      </c>
      <c r="I16" s="37" t="s">
        <v>148</v>
      </c>
      <c r="J16" s="37"/>
      <c r="K16" s="37">
        <v>4</v>
      </c>
      <c r="L16" s="37"/>
      <c r="M16" s="37"/>
      <c r="N16" s="37"/>
      <c r="O16" s="37"/>
      <c r="P16" s="37"/>
      <c r="Q16" s="37"/>
      <c r="R16" s="280"/>
      <c r="S16" s="37" t="s">
        <v>144</v>
      </c>
    </row>
    <row r="17" spans="1:19" s="39" customFormat="1" ht="10.5">
      <c r="A17" s="322"/>
      <c r="B17" s="318"/>
      <c r="C17" s="271"/>
      <c r="D17" s="274"/>
      <c r="E17" s="277"/>
      <c r="F17" s="277"/>
      <c r="G17" s="280"/>
      <c r="H17" s="46" t="s">
        <v>378</v>
      </c>
      <c r="I17" s="37" t="s">
        <v>149</v>
      </c>
      <c r="J17" s="37"/>
      <c r="K17" s="37">
        <v>4</v>
      </c>
      <c r="L17" s="37"/>
      <c r="M17" s="37"/>
      <c r="N17" s="37"/>
      <c r="O17" s="37"/>
      <c r="P17" s="37"/>
      <c r="Q17" s="37"/>
      <c r="R17" s="280"/>
      <c r="S17" s="37" t="s">
        <v>144</v>
      </c>
    </row>
    <row r="18" spans="1:19" s="39" customFormat="1" ht="10.5">
      <c r="A18" s="322"/>
      <c r="B18" s="318"/>
      <c r="C18" s="271"/>
      <c r="D18" s="274"/>
      <c r="E18" s="277"/>
      <c r="F18" s="277"/>
      <c r="G18" s="280"/>
      <c r="H18" s="44" t="s">
        <v>379</v>
      </c>
      <c r="I18" s="37" t="s">
        <v>143</v>
      </c>
      <c r="J18" s="37"/>
      <c r="K18" s="37">
        <v>4</v>
      </c>
      <c r="L18" s="37"/>
      <c r="M18" s="37"/>
      <c r="N18" s="37"/>
      <c r="O18" s="37"/>
      <c r="P18" s="47"/>
      <c r="Q18" s="47"/>
      <c r="R18" s="280"/>
      <c r="S18" s="37" t="s">
        <v>144</v>
      </c>
    </row>
    <row r="19" spans="1:19" s="39" customFormat="1" ht="10.5">
      <c r="A19" s="322"/>
      <c r="B19" s="318"/>
      <c r="C19" s="271"/>
      <c r="D19" s="274"/>
      <c r="E19" s="277"/>
      <c r="F19" s="277"/>
      <c r="G19" s="280"/>
      <c r="H19" s="44" t="s">
        <v>380</v>
      </c>
      <c r="I19" s="37" t="s">
        <v>143</v>
      </c>
      <c r="J19" s="37"/>
      <c r="K19" s="37">
        <v>4</v>
      </c>
      <c r="L19" s="37"/>
      <c r="M19" s="37"/>
      <c r="N19" s="37"/>
      <c r="O19" s="37"/>
      <c r="P19" s="37"/>
      <c r="Q19" s="37"/>
      <c r="R19" s="280"/>
      <c r="S19" s="279" t="s">
        <v>386</v>
      </c>
    </row>
    <row r="20" spans="1:19" s="39" customFormat="1" ht="21">
      <c r="A20" s="322"/>
      <c r="B20" s="318"/>
      <c r="C20" s="271"/>
      <c r="D20" s="274"/>
      <c r="E20" s="277"/>
      <c r="F20" s="277"/>
      <c r="G20" s="280"/>
      <c r="H20" s="44" t="s">
        <v>381</v>
      </c>
      <c r="I20" s="37" t="s">
        <v>143</v>
      </c>
      <c r="J20" s="37"/>
      <c r="K20" s="37">
        <v>4</v>
      </c>
      <c r="L20" s="37"/>
      <c r="M20" s="37"/>
      <c r="N20" s="37"/>
      <c r="O20" s="37"/>
      <c r="P20" s="37"/>
      <c r="Q20" s="37"/>
      <c r="R20" s="280"/>
      <c r="S20" s="281"/>
    </row>
    <row r="21" spans="1:19" s="39" customFormat="1" ht="21">
      <c r="A21" s="322"/>
      <c r="B21" s="318"/>
      <c r="C21" s="271"/>
      <c r="D21" s="274"/>
      <c r="E21" s="277"/>
      <c r="F21" s="277"/>
      <c r="G21" s="280"/>
      <c r="H21" s="44" t="s">
        <v>382</v>
      </c>
      <c r="I21" s="37" t="s">
        <v>143</v>
      </c>
      <c r="J21" s="37"/>
      <c r="K21" s="37">
        <v>4</v>
      </c>
      <c r="L21" s="37"/>
      <c r="M21" s="37"/>
      <c r="N21" s="37"/>
      <c r="O21" s="37"/>
      <c r="P21" s="37"/>
      <c r="Q21" s="37"/>
      <c r="R21" s="280"/>
      <c r="S21" s="279" t="s">
        <v>386</v>
      </c>
    </row>
    <row r="22" spans="1:19" s="39" customFormat="1" ht="21">
      <c r="A22" s="322"/>
      <c r="B22" s="318"/>
      <c r="C22" s="272"/>
      <c r="D22" s="275"/>
      <c r="E22" s="278"/>
      <c r="F22" s="278"/>
      <c r="G22" s="281"/>
      <c r="H22" s="46" t="s">
        <v>383</v>
      </c>
      <c r="I22" s="42" t="s">
        <v>149</v>
      </c>
      <c r="J22" s="37"/>
      <c r="K22" s="43">
        <v>4</v>
      </c>
      <c r="L22" s="37"/>
      <c r="M22" s="37"/>
      <c r="N22" s="37"/>
      <c r="O22" s="37"/>
      <c r="P22" s="37"/>
      <c r="Q22" s="37"/>
      <c r="R22" s="281"/>
      <c r="S22" s="281"/>
    </row>
    <row r="23" spans="1:19" s="52" customFormat="1" ht="10.5">
      <c r="A23" s="322"/>
      <c r="B23" s="318"/>
      <c r="C23" s="48" t="s">
        <v>145</v>
      </c>
      <c r="D23" s="49">
        <f>SUM(D5:D22)</f>
        <v>2</v>
      </c>
      <c r="E23" s="50">
        <f>SUM(E5:E22)</f>
        <v>0</v>
      </c>
      <c r="F23" s="50">
        <f>SUM(F5:F22)</f>
        <v>0</v>
      </c>
      <c r="G23" s="50">
        <f>SUM(G5:G22)</f>
        <v>56</v>
      </c>
      <c r="H23" s="50"/>
      <c r="I23" s="50">
        <f aca="true" t="shared" si="0" ref="I23:Q23">SUM(I5:I22)</f>
        <v>0</v>
      </c>
      <c r="J23" s="50">
        <f t="shared" si="0"/>
        <v>0</v>
      </c>
      <c r="K23" s="50">
        <f t="shared" si="0"/>
        <v>72</v>
      </c>
      <c r="L23" s="50">
        <f t="shared" si="0"/>
        <v>0</v>
      </c>
      <c r="M23" s="50">
        <f t="shared" si="0"/>
        <v>0</v>
      </c>
      <c r="N23" s="50">
        <f t="shared" si="0"/>
        <v>0</v>
      </c>
      <c r="O23" s="50">
        <f t="shared" si="0"/>
        <v>0</v>
      </c>
      <c r="P23" s="50">
        <f t="shared" si="0"/>
        <v>0</v>
      </c>
      <c r="Q23" s="50">
        <f t="shared" si="0"/>
        <v>0</v>
      </c>
      <c r="R23" s="50"/>
      <c r="S23" s="51"/>
    </row>
    <row r="24" spans="1:20" ht="11.25" customHeight="1">
      <c r="A24" s="322"/>
      <c r="B24" s="321" t="s">
        <v>146</v>
      </c>
      <c r="C24" s="319" t="s">
        <v>338</v>
      </c>
      <c r="D24" s="319">
        <v>0.5</v>
      </c>
      <c r="E24" s="318">
        <v>7</v>
      </c>
      <c r="F24" s="326">
        <v>24</v>
      </c>
      <c r="G24" s="326">
        <v>24</v>
      </c>
      <c r="H24" s="44" t="s">
        <v>339</v>
      </c>
      <c r="I24" s="37" t="s">
        <v>340</v>
      </c>
      <c r="J24" s="44">
        <v>2</v>
      </c>
      <c r="K24" s="44"/>
      <c r="L24" s="44"/>
      <c r="M24" s="53"/>
      <c r="N24" s="53"/>
      <c r="O24" s="53"/>
      <c r="P24" s="53"/>
      <c r="Q24" s="53"/>
      <c r="R24" s="318" t="s">
        <v>151</v>
      </c>
      <c r="S24" s="53" t="s">
        <v>147</v>
      </c>
      <c r="T24" s="289"/>
    </row>
    <row r="25" spans="1:20" ht="21">
      <c r="A25" s="322"/>
      <c r="B25" s="322"/>
      <c r="C25" s="319"/>
      <c r="D25" s="319"/>
      <c r="E25" s="318"/>
      <c r="F25" s="326"/>
      <c r="G25" s="326"/>
      <c r="H25" s="44" t="s">
        <v>346</v>
      </c>
      <c r="I25" s="37" t="s">
        <v>341</v>
      </c>
      <c r="J25" s="44">
        <v>2</v>
      </c>
      <c r="K25" s="44"/>
      <c r="L25" s="44"/>
      <c r="M25" s="53"/>
      <c r="N25" s="53"/>
      <c r="O25" s="53"/>
      <c r="P25" s="53"/>
      <c r="Q25" s="53"/>
      <c r="R25" s="318"/>
      <c r="S25" s="53" t="s">
        <v>147</v>
      </c>
      <c r="T25" s="289"/>
    </row>
    <row r="26" spans="1:20" ht="11.25" customHeight="1">
      <c r="A26" s="322"/>
      <c r="B26" s="322"/>
      <c r="C26" s="319"/>
      <c r="D26" s="319"/>
      <c r="E26" s="318"/>
      <c r="F26" s="326"/>
      <c r="G26" s="326"/>
      <c r="H26" s="44" t="s">
        <v>342</v>
      </c>
      <c r="I26" s="37" t="s">
        <v>341</v>
      </c>
      <c r="J26" s="44">
        <v>2</v>
      </c>
      <c r="K26" s="44"/>
      <c r="L26" s="44"/>
      <c r="M26" s="53"/>
      <c r="N26" s="53"/>
      <c r="O26" s="53"/>
      <c r="P26" s="53"/>
      <c r="Q26" s="53"/>
      <c r="R26" s="318"/>
      <c r="S26" s="53" t="s">
        <v>147</v>
      </c>
      <c r="T26" s="289"/>
    </row>
    <row r="27" spans="1:20" ht="11.25" customHeight="1">
      <c r="A27" s="322"/>
      <c r="B27" s="322"/>
      <c r="C27" s="319"/>
      <c r="D27" s="319"/>
      <c r="E27" s="318"/>
      <c r="F27" s="326"/>
      <c r="G27" s="326"/>
      <c r="H27" s="44" t="s">
        <v>343</v>
      </c>
      <c r="I27" s="37" t="s">
        <v>341</v>
      </c>
      <c r="J27" s="44">
        <v>2</v>
      </c>
      <c r="K27" s="44"/>
      <c r="L27" s="44"/>
      <c r="M27" s="53"/>
      <c r="N27" s="53"/>
      <c r="O27" s="53"/>
      <c r="P27" s="53"/>
      <c r="Q27" s="53"/>
      <c r="R27" s="318"/>
      <c r="S27" s="53" t="s">
        <v>147</v>
      </c>
      <c r="T27" s="289"/>
    </row>
    <row r="28" spans="1:20" ht="11.25" customHeight="1">
      <c r="A28" s="322"/>
      <c r="B28" s="322"/>
      <c r="C28" s="319"/>
      <c r="D28" s="319"/>
      <c r="E28" s="318"/>
      <c r="F28" s="326"/>
      <c r="G28" s="326"/>
      <c r="H28" s="44" t="s">
        <v>347</v>
      </c>
      <c r="I28" s="37" t="s">
        <v>341</v>
      </c>
      <c r="J28" s="44">
        <v>2</v>
      </c>
      <c r="K28" s="44"/>
      <c r="L28" s="44"/>
      <c r="M28" s="53"/>
      <c r="N28" s="53"/>
      <c r="O28" s="53"/>
      <c r="P28" s="53"/>
      <c r="Q28" s="53"/>
      <c r="R28" s="318"/>
      <c r="S28" s="53" t="s">
        <v>147</v>
      </c>
      <c r="T28" s="289"/>
    </row>
    <row r="29" spans="1:20" ht="11.25" customHeight="1">
      <c r="A29" s="322"/>
      <c r="B29" s="322"/>
      <c r="C29" s="319"/>
      <c r="D29" s="319"/>
      <c r="E29" s="318"/>
      <c r="F29" s="326"/>
      <c r="G29" s="326"/>
      <c r="H29" s="44" t="s">
        <v>344</v>
      </c>
      <c r="I29" s="37" t="s">
        <v>149</v>
      </c>
      <c r="J29" s="44">
        <v>6</v>
      </c>
      <c r="K29" s="44"/>
      <c r="L29" s="44"/>
      <c r="M29" s="53"/>
      <c r="N29" s="53"/>
      <c r="O29" s="53"/>
      <c r="P29" s="53"/>
      <c r="Q29" s="53"/>
      <c r="R29" s="318"/>
      <c r="S29" s="53" t="s">
        <v>147</v>
      </c>
      <c r="T29" s="289"/>
    </row>
    <row r="30" spans="1:20" ht="11.25" customHeight="1">
      <c r="A30" s="322"/>
      <c r="B30" s="322"/>
      <c r="C30" s="319"/>
      <c r="D30" s="319"/>
      <c r="E30" s="318"/>
      <c r="F30" s="326"/>
      <c r="G30" s="326"/>
      <c r="H30" s="44" t="s">
        <v>345</v>
      </c>
      <c r="I30" s="37" t="s">
        <v>149</v>
      </c>
      <c r="J30" s="44">
        <v>8</v>
      </c>
      <c r="K30" s="44"/>
      <c r="L30" s="44"/>
      <c r="M30" s="53"/>
      <c r="N30" s="53"/>
      <c r="O30" s="53"/>
      <c r="P30" s="53"/>
      <c r="Q30" s="53"/>
      <c r="R30" s="318"/>
      <c r="S30" s="53" t="s">
        <v>147</v>
      </c>
      <c r="T30" s="289"/>
    </row>
    <row r="31" spans="1:19" ht="11.25">
      <c r="A31" s="322"/>
      <c r="B31" s="322"/>
      <c r="C31" s="288" t="s">
        <v>392</v>
      </c>
      <c r="D31" s="324">
        <v>3.5</v>
      </c>
      <c r="E31" s="288">
        <v>4</v>
      </c>
      <c r="F31" s="288">
        <v>8</v>
      </c>
      <c r="G31" s="288">
        <v>8</v>
      </c>
      <c r="H31" s="44" t="s">
        <v>153</v>
      </c>
      <c r="I31" s="37" t="s">
        <v>143</v>
      </c>
      <c r="J31" s="44"/>
      <c r="K31" s="44"/>
      <c r="L31" s="44">
        <v>2</v>
      </c>
      <c r="M31" s="37"/>
      <c r="N31" s="37"/>
      <c r="O31" s="37"/>
      <c r="P31" s="37"/>
      <c r="Q31" s="37"/>
      <c r="R31" s="318" t="s">
        <v>390</v>
      </c>
      <c r="S31" s="53" t="s">
        <v>388</v>
      </c>
    </row>
    <row r="32" spans="1:19" ht="11.25">
      <c r="A32" s="322"/>
      <c r="B32" s="322"/>
      <c r="C32" s="288"/>
      <c r="D32" s="324"/>
      <c r="E32" s="288"/>
      <c r="F32" s="288"/>
      <c r="G32" s="288"/>
      <c r="H32" s="44" t="s">
        <v>154</v>
      </c>
      <c r="I32" s="37" t="s">
        <v>143</v>
      </c>
      <c r="J32" s="44"/>
      <c r="K32" s="44"/>
      <c r="L32" s="44">
        <v>2</v>
      </c>
      <c r="M32" s="37"/>
      <c r="N32" s="37"/>
      <c r="O32" s="37"/>
      <c r="P32" s="37"/>
      <c r="Q32" s="37"/>
      <c r="R32" s="318"/>
      <c r="S32" s="53" t="s">
        <v>388</v>
      </c>
    </row>
    <row r="33" spans="1:19" ht="11.25">
      <c r="A33" s="322"/>
      <c r="B33" s="322"/>
      <c r="C33" s="288"/>
      <c r="D33" s="324"/>
      <c r="E33" s="288"/>
      <c r="F33" s="288"/>
      <c r="G33" s="288"/>
      <c r="H33" s="44" t="s">
        <v>155</v>
      </c>
      <c r="I33" s="37" t="s">
        <v>143</v>
      </c>
      <c r="J33" s="44"/>
      <c r="K33" s="44"/>
      <c r="L33" s="44">
        <v>2</v>
      </c>
      <c r="M33" s="37"/>
      <c r="N33" s="37"/>
      <c r="O33" s="37"/>
      <c r="P33" s="37"/>
      <c r="Q33" s="37"/>
      <c r="R33" s="318"/>
      <c r="S33" s="53" t="s">
        <v>388</v>
      </c>
    </row>
    <row r="34" spans="1:19" ht="21">
      <c r="A34" s="322"/>
      <c r="B34" s="322"/>
      <c r="C34" s="288"/>
      <c r="D34" s="324"/>
      <c r="E34" s="288"/>
      <c r="F34" s="288"/>
      <c r="G34" s="288"/>
      <c r="H34" s="44" t="s">
        <v>156</v>
      </c>
      <c r="I34" s="37" t="s">
        <v>143</v>
      </c>
      <c r="J34" s="44"/>
      <c r="K34" s="44"/>
      <c r="L34" s="44">
        <v>2</v>
      </c>
      <c r="M34" s="37"/>
      <c r="N34" s="37"/>
      <c r="O34" s="37"/>
      <c r="P34" s="37"/>
      <c r="Q34" s="37"/>
      <c r="R34" s="318"/>
      <c r="S34" s="53" t="s">
        <v>388</v>
      </c>
    </row>
    <row r="35" spans="1:19" ht="11.25">
      <c r="A35" s="322"/>
      <c r="B35" s="322"/>
      <c r="C35" s="288" t="s">
        <v>393</v>
      </c>
      <c r="D35" s="324">
        <v>1</v>
      </c>
      <c r="E35" s="288">
        <v>16</v>
      </c>
      <c r="F35" s="288">
        <v>32</v>
      </c>
      <c r="G35" s="288">
        <v>32</v>
      </c>
      <c r="H35" s="44" t="s">
        <v>325</v>
      </c>
      <c r="I35" s="37" t="s">
        <v>336</v>
      </c>
      <c r="J35" s="44"/>
      <c r="K35" s="44"/>
      <c r="L35" s="44"/>
      <c r="M35" s="55">
        <v>2</v>
      </c>
      <c r="N35" s="44"/>
      <c r="O35" s="44"/>
      <c r="P35" s="44"/>
      <c r="Q35" s="44"/>
      <c r="R35" s="279" t="s">
        <v>391</v>
      </c>
      <c r="S35" s="53" t="s">
        <v>388</v>
      </c>
    </row>
    <row r="36" spans="1:19" ht="11.25">
      <c r="A36" s="322"/>
      <c r="B36" s="322"/>
      <c r="C36" s="288"/>
      <c r="D36" s="324"/>
      <c r="E36" s="288"/>
      <c r="F36" s="288"/>
      <c r="G36" s="288"/>
      <c r="H36" s="44" t="s">
        <v>326</v>
      </c>
      <c r="I36" s="37" t="s">
        <v>336</v>
      </c>
      <c r="J36" s="44"/>
      <c r="K36" s="44"/>
      <c r="L36" s="44"/>
      <c r="M36" s="55">
        <v>2</v>
      </c>
      <c r="N36" s="37"/>
      <c r="O36" s="37"/>
      <c r="P36" s="37"/>
      <c r="Q36" s="37"/>
      <c r="R36" s="280"/>
      <c r="S36" s="53" t="s">
        <v>388</v>
      </c>
    </row>
    <row r="37" spans="1:19" ht="11.25">
      <c r="A37" s="322"/>
      <c r="B37" s="322"/>
      <c r="C37" s="288"/>
      <c r="D37" s="324"/>
      <c r="E37" s="288"/>
      <c r="F37" s="288"/>
      <c r="G37" s="288"/>
      <c r="H37" s="44" t="s">
        <v>158</v>
      </c>
      <c r="I37" s="37" t="s">
        <v>336</v>
      </c>
      <c r="J37" s="44"/>
      <c r="K37" s="44"/>
      <c r="L37" s="44"/>
      <c r="M37" s="55">
        <v>2</v>
      </c>
      <c r="N37" s="37"/>
      <c r="O37" s="37"/>
      <c r="P37" s="37"/>
      <c r="Q37" s="37"/>
      <c r="R37" s="280"/>
      <c r="S37" s="53" t="s">
        <v>388</v>
      </c>
    </row>
    <row r="38" spans="1:19" ht="11.25">
      <c r="A38" s="322"/>
      <c r="B38" s="322"/>
      <c r="C38" s="288"/>
      <c r="D38" s="324"/>
      <c r="E38" s="288"/>
      <c r="F38" s="288"/>
      <c r="G38" s="288"/>
      <c r="H38" s="44" t="s">
        <v>159</v>
      </c>
      <c r="I38" s="37" t="s">
        <v>336</v>
      </c>
      <c r="J38" s="44"/>
      <c r="K38" s="44"/>
      <c r="L38" s="44"/>
      <c r="M38" s="55">
        <v>2</v>
      </c>
      <c r="N38" s="37"/>
      <c r="O38" s="37"/>
      <c r="P38" s="37"/>
      <c r="Q38" s="37"/>
      <c r="R38" s="280"/>
      <c r="S38" s="53" t="s">
        <v>388</v>
      </c>
    </row>
    <row r="39" spans="1:19" ht="11.25">
      <c r="A39" s="322"/>
      <c r="B39" s="322"/>
      <c r="C39" s="288"/>
      <c r="D39" s="324"/>
      <c r="E39" s="288"/>
      <c r="F39" s="288"/>
      <c r="G39" s="288"/>
      <c r="H39" s="44" t="s">
        <v>160</v>
      </c>
      <c r="I39" s="37" t="s">
        <v>336</v>
      </c>
      <c r="J39" s="44"/>
      <c r="K39" s="44"/>
      <c r="L39" s="44"/>
      <c r="M39" s="56">
        <v>2</v>
      </c>
      <c r="N39" s="37"/>
      <c r="O39" s="37"/>
      <c r="P39" s="37"/>
      <c r="Q39" s="37"/>
      <c r="R39" s="280"/>
      <c r="S39" s="53" t="s">
        <v>388</v>
      </c>
    </row>
    <row r="40" spans="1:19" ht="11.25">
      <c r="A40" s="322"/>
      <c r="B40" s="322"/>
      <c r="C40" s="288"/>
      <c r="D40" s="324"/>
      <c r="E40" s="288"/>
      <c r="F40" s="288"/>
      <c r="G40" s="288"/>
      <c r="H40" s="44" t="s">
        <v>327</v>
      </c>
      <c r="I40" s="37" t="s">
        <v>336</v>
      </c>
      <c r="J40" s="44"/>
      <c r="K40" s="44"/>
      <c r="L40" s="44"/>
      <c r="M40" s="56">
        <v>2</v>
      </c>
      <c r="N40" s="37"/>
      <c r="O40" s="37"/>
      <c r="P40" s="37"/>
      <c r="Q40" s="37"/>
      <c r="R40" s="280"/>
      <c r="S40" s="53" t="s">
        <v>388</v>
      </c>
    </row>
    <row r="41" spans="1:19" ht="11.25">
      <c r="A41" s="322"/>
      <c r="B41" s="322"/>
      <c r="C41" s="288"/>
      <c r="D41" s="324"/>
      <c r="E41" s="288"/>
      <c r="F41" s="288"/>
      <c r="G41" s="288"/>
      <c r="H41" s="44" t="s">
        <v>161</v>
      </c>
      <c r="I41" s="37" t="s">
        <v>148</v>
      </c>
      <c r="J41" s="44"/>
      <c r="K41" s="44"/>
      <c r="L41" s="44"/>
      <c r="M41" s="56">
        <v>2</v>
      </c>
      <c r="N41" s="37"/>
      <c r="O41" s="37"/>
      <c r="P41" s="37"/>
      <c r="Q41" s="37"/>
      <c r="R41" s="280"/>
      <c r="S41" s="53" t="s">
        <v>388</v>
      </c>
    </row>
    <row r="42" spans="1:19" ht="11.25">
      <c r="A42" s="322"/>
      <c r="B42" s="322"/>
      <c r="C42" s="288"/>
      <c r="D42" s="324"/>
      <c r="E42" s="288"/>
      <c r="F42" s="288"/>
      <c r="G42" s="288"/>
      <c r="H42" s="44" t="s">
        <v>328</v>
      </c>
      <c r="I42" s="37" t="s">
        <v>148</v>
      </c>
      <c r="J42" s="44"/>
      <c r="K42" s="44"/>
      <c r="L42" s="44"/>
      <c r="M42" s="56">
        <v>2</v>
      </c>
      <c r="N42" s="37"/>
      <c r="O42" s="37"/>
      <c r="P42" s="37"/>
      <c r="Q42" s="37"/>
      <c r="R42" s="280"/>
      <c r="S42" s="53" t="s">
        <v>388</v>
      </c>
    </row>
    <row r="43" spans="1:19" ht="11.25">
      <c r="A43" s="322"/>
      <c r="B43" s="322"/>
      <c r="C43" s="288"/>
      <c r="D43" s="324"/>
      <c r="E43" s="288"/>
      <c r="F43" s="288"/>
      <c r="G43" s="288"/>
      <c r="H43" s="44" t="s">
        <v>157</v>
      </c>
      <c r="I43" s="37" t="s">
        <v>336</v>
      </c>
      <c r="J43" s="44"/>
      <c r="K43" s="44"/>
      <c r="L43" s="44"/>
      <c r="M43" s="56">
        <v>2</v>
      </c>
      <c r="N43" s="37"/>
      <c r="O43" s="37"/>
      <c r="P43" s="37"/>
      <c r="Q43" s="37"/>
      <c r="R43" s="280"/>
      <c r="S43" s="53" t="s">
        <v>388</v>
      </c>
    </row>
    <row r="44" spans="1:19" ht="11.25">
      <c r="A44" s="322"/>
      <c r="B44" s="322"/>
      <c r="C44" s="288"/>
      <c r="D44" s="324"/>
      <c r="E44" s="288"/>
      <c r="F44" s="288"/>
      <c r="G44" s="288"/>
      <c r="H44" s="44" t="s">
        <v>329</v>
      </c>
      <c r="I44" s="37" t="s">
        <v>336</v>
      </c>
      <c r="J44" s="44"/>
      <c r="K44" s="44"/>
      <c r="L44" s="44"/>
      <c r="M44" s="56">
        <v>2</v>
      </c>
      <c r="N44" s="37"/>
      <c r="O44" s="37"/>
      <c r="P44" s="37"/>
      <c r="Q44" s="37"/>
      <c r="R44" s="280"/>
      <c r="S44" s="53" t="s">
        <v>388</v>
      </c>
    </row>
    <row r="45" spans="1:19" ht="11.25">
      <c r="A45" s="322"/>
      <c r="B45" s="322"/>
      <c r="C45" s="288"/>
      <c r="D45" s="324"/>
      <c r="E45" s="288"/>
      <c r="F45" s="288"/>
      <c r="G45" s="288"/>
      <c r="H45" s="44" t="s">
        <v>330</v>
      </c>
      <c r="I45" s="37" t="s">
        <v>336</v>
      </c>
      <c r="J45" s="44"/>
      <c r="K45" s="44"/>
      <c r="L45" s="44"/>
      <c r="M45" s="56">
        <v>2</v>
      </c>
      <c r="N45" s="37"/>
      <c r="O45" s="37"/>
      <c r="P45" s="37"/>
      <c r="Q45" s="37"/>
      <c r="R45" s="280"/>
      <c r="S45" s="53" t="s">
        <v>388</v>
      </c>
    </row>
    <row r="46" spans="1:19" ht="21">
      <c r="A46" s="322"/>
      <c r="B46" s="322"/>
      <c r="C46" s="288"/>
      <c r="D46" s="324"/>
      <c r="E46" s="288"/>
      <c r="F46" s="288"/>
      <c r="G46" s="288"/>
      <c r="H46" s="44" t="s">
        <v>331</v>
      </c>
      <c r="I46" s="37" t="s">
        <v>336</v>
      </c>
      <c r="J46" s="44"/>
      <c r="K46" s="44"/>
      <c r="L46" s="44"/>
      <c r="M46" s="56">
        <v>2</v>
      </c>
      <c r="N46" s="37"/>
      <c r="O46" s="37"/>
      <c r="P46" s="37"/>
      <c r="Q46" s="37"/>
      <c r="R46" s="280"/>
      <c r="S46" s="53" t="s">
        <v>388</v>
      </c>
    </row>
    <row r="47" spans="1:19" ht="11.25">
      <c r="A47" s="322"/>
      <c r="B47" s="322"/>
      <c r="C47" s="288"/>
      <c r="D47" s="324"/>
      <c r="E47" s="288"/>
      <c r="F47" s="288"/>
      <c r="G47" s="288"/>
      <c r="H47" s="44" t="s">
        <v>332</v>
      </c>
      <c r="I47" s="37" t="s">
        <v>336</v>
      </c>
      <c r="J47" s="44"/>
      <c r="K47" s="44"/>
      <c r="L47" s="44"/>
      <c r="M47" s="56">
        <v>2</v>
      </c>
      <c r="N47" s="37"/>
      <c r="O47" s="37"/>
      <c r="P47" s="37"/>
      <c r="Q47" s="37"/>
      <c r="R47" s="280"/>
      <c r="S47" s="53" t="s">
        <v>388</v>
      </c>
    </row>
    <row r="48" spans="1:19" ht="11.25">
      <c r="A48" s="322"/>
      <c r="B48" s="322"/>
      <c r="C48" s="288"/>
      <c r="D48" s="324"/>
      <c r="E48" s="288"/>
      <c r="F48" s="288"/>
      <c r="G48" s="288"/>
      <c r="H48" s="44" t="s">
        <v>333</v>
      </c>
      <c r="I48" s="37" t="s">
        <v>336</v>
      </c>
      <c r="J48" s="44"/>
      <c r="K48" s="44"/>
      <c r="L48" s="44"/>
      <c r="M48" s="56">
        <v>2</v>
      </c>
      <c r="N48" s="37"/>
      <c r="O48" s="37"/>
      <c r="P48" s="37"/>
      <c r="Q48" s="37"/>
      <c r="R48" s="280"/>
      <c r="S48" s="53" t="s">
        <v>388</v>
      </c>
    </row>
    <row r="49" spans="1:19" ht="11.25">
      <c r="A49" s="322"/>
      <c r="B49" s="322"/>
      <c r="C49" s="288"/>
      <c r="D49" s="324"/>
      <c r="E49" s="288"/>
      <c r="F49" s="288"/>
      <c r="G49" s="288"/>
      <c r="H49" s="44" t="s">
        <v>334</v>
      </c>
      <c r="I49" s="37" t="s">
        <v>336</v>
      </c>
      <c r="J49" s="44"/>
      <c r="K49" s="44"/>
      <c r="L49" s="44"/>
      <c r="M49" s="56">
        <v>2</v>
      </c>
      <c r="N49" s="37"/>
      <c r="O49" s="37"/>
      <c r="P49" s="37"/>
      <c r="Q49" s="37"/>
      <c r="R49" s="280"/>
      <c r="S49" s="53" t="s">
        <v>388</v>
      </c>
    </row>
    <row r="50" spans="1:19" ht="21">
      <c r="A50" s="322"/>
      <c r="B50" s="322"/>
      <c r="C50" s="288"/>
      <c r="D50" s="324"/>
      <c r="E50" s="288"/>
      <c r="F50" s="288"/>
      <c r="G50" s="288"/>
      <c r="H50" s="44" t="s">
        <v>335</v>
      </c>
      <c r="I50" s="37" t="s">
        <v>337</v>
      </c>
      <c r="J50" s="44"/>
      <c r="K50" s="44"/>
      <c r="L50" s="44"/>
      <c r="M50" s="56">
        <v>2</v>
      </c>
      <c r="N50" s="37"/>
      <c r="O50" s="37"/>
      <c r="P50" s="37"/>
      <c r="Q50" s="37"/>
      <c r="R50" s="280"/>
      <c r="S50" s="53" t="s">
        <v>388</v>
      </c>
    </row>
    <row r="51" spans="1:20" ht="21">
      <c r="A51" s="322"/>
      <c r="B51" s="322"/>
      <c r="C51" s="288" t="s">
        <v>394</v>
      </c>
      <c r="D51" s="308">
        <v>4</v>
      </c>
      <c r="E51" s="288">
        <v>5</v>
      </c>
      <c r="F51" s="302">
        <v>10</v>
      </c>
      <c r="G51" s="302">
        <v>10</v>
      </c>
      <c r="H51" s="44" t="s">
        <v>162</v>
      </c>
      <c r="I51" s="37" t="s">
        <v>143</v>
      </c>
      <c r="J51" s="44"/>
      <c r="K51" s="44"/>
      <c r="L51" s="44"/>
      <c r="M51" s="37">
        <v>2</v>
      </c>
      <c r="N51" s="37"/>
      <c r="O51" s="37"/>
      <c r="P51" s="37"/>
      <c r="Q51" s="37"/>
      <c r="R51" s="288" t="s">
        <v>152</v>
      </c>
      <c r="S51" s="53" t="s">
        <v>388</v>
      </c>
      <c r="T51" s="289"/>
    </row>
    <row r="52" spans="1:20" ht="11.25">
      <c r="A52" s="322"/>
      <c r="B52" s="322"/>
      <c r="C52" s="288"/>
      <c r="D52" s="308"/>
      <c r="E52" s="288"/>
      <c r="F52" s="302"/>
      <c r="G52" s="302"/>
      <c r="H52" s="44" t="s">
        <v>163</v>
      </c>
      <c r="I52" s="37" t="s">
        <v>143</v>
      </c>
      <c r="J52" s="44"/>
      <c r="K52" s="44"/>
      <c r="L52" s="44"/>
      <c r="M52" s="37">
        <v>2</v>
      </c>
      <c r="N52" s="37"/>
      <c r="O52" s="37"/>
      <c r="P52" s="37"/>
      <c r="Q52" s="37"/>
      <c r="R52" s="288"/>
      <c r="S52" s="53" t="s">
        <v>388</v>
      </c>
      <c r="T52" s="289"/>
    </row>
    <row r="53" spans="1:20" ht="21">
      <c r="A53" s="322"/>
      <c r="B53" s="322"/>
      <c r="C53" s="288"/>
      <c r="D53" s="308"/>
      <c r="E53" s="288"/>
      <c r="F53" s="302"/>
      <c r="G53" s="302"/>
      <c r="H53" s="44" t="s">
        <v>164</v>
      </c>
      <c r="I53" s="37" t="s">
        <v>143</v>
      </c>
      <c r="J53" s="44"/>
      <c r="K53" s="44"/>
      <c r="L53" s="44"/>
      <c r="M53" s="37">
        <v>2</v>
      </c>
      <c r="N53" s="37"/>
      <c r="O53" s="37"/>
      <c r="P53" s="37"/>
      <c r="Q53" s="37"/>
      <c r="R53" s="288"/>
      <c r="S53" s="53" t="s">
        <v>388</v>
      </c>
      <c r="T53" s="289"/>
    </row>
    <row r="54" spans="1:20" ht="11.25">
      <c r="A54" s="322"/>
      <c r="B54" s="322"/>
      <c r="C54" s="288"/>
      <c r="D54" s="308"/>
      <c r="E54" s="288"/>
      <c r="F54" s="302"/>
      <c r="G54" s="302"/>
      <c r="H54" s="44" t="s">
        <v>165</v>
      </c>
      <c r="I54" s="37" t="s">
        <v>143</v>
      </c>
      <c r="J54" s="37"/>
      <c r="K54" s="37"/>
      <c r="L54" s="37"/>
      <c r="M54" s="37">
        <v>2</v>
      </c>
      <c r="N54" s="37"/>
      <c r="O54" s="37"/>
      <c r="P54" s="37"/>
      <c r="Q54" s="37"/>
      <c r="R54" s="288"/>
      <c r="S54" s="53" t="s">
        <v>388</v>
      </c>
      <c r="T54" s="289"/>
    </row>
    <row r="55" spans="1:20" ht="11.25">
      <c r="A55" s="322"/>
      <c r="B55" s="322"/>
      <c r="C55" s="288"/>
      <c r="D55" s="308"/>
      <c r="E55" s="288"/>
      <c r="F55" s="302"/>
      <c r="G55" s="302"/>
      <c r="H55" s="44" t="s">
        <v>166</v>
      </c>
      <c r="I55" s="37" t="s">
        <v>143</v>
      </c>
      <c r="J55" s="37"/>
      <c r="K55" s="37"/>
      <c r="L55" s="37"/>
      <c r="M55" s="37">
        <v>2</v>
      </c>
      <c r="N55" s="37"/>
      <c r="O55" s="37"/>
      <c r="P55" s="37"/>
      <c r="Q55" s="37"/>
      <c r="R55" s="288"/>
      <c r="S55" s="53" t="s">
        <v>388</v>
      </c>
      <c r="T55" s="289"/>
    </row>
    <row r="56" spans="1:19" ht="11.25">
      <c r="A56" s="322"/>
      <c r="B56" s="322"/>
      <c r="C56" s="279" t="s">
        <v>395</v>
      </c>
      <c r="D56" s="315">
        <v>3.5</v>
      </c>
      <c r="E56" s="279">
        <v>4</v>
      </c>
      <c r="F56" s="273">
        <v>8</v>
      </c>
      <c r="G56" s="273">
        <v>8</v>
      </c>
      <c r="H56" s="44" t="s">
        <v>167</v>
      </c>
      <c r="I56" s="37" t="s">
        <v>143</v>
      </c>
      <c r="J56" s="37"/>
      <c r="K56" s="37"/>
      <c r="L56" s="37"/>
      <c r="M56" s="37"/>
      <c r="N56" s="37">
        <v>2</v>
      </c>
      <c r="O56" s="37"/>
      <c r="P56" s="37"/>
      <c r="Q56" s="37"/>
      <c r="R56" s="279" t="s">
        <v>152</v>
      </c>
      <c r="S56" s="53" t="s">
        <v>388</v>
      </c>
    </row>
    <row r="57" spans="1:19" ht="11.25">
      <c r="A57" s="322"/>
      <c r="B57" s="322"/>
      <c r="C57" s="280"/>
      <c r="D57" s="316"/>
      <c r="E57" s="280"/>
      <c r="F57" s="274"/>
      <c r="G57" s="274"/>
      <c r="H57" s="44" t="s">
        <v>168</v>
      </c>
      <c r="I57" s="37" t="s">
        <v>143</v>
      </c>
      <c r="J57" s="37"/>
      <c r="K57" s="37"/>
      <c r="L57" s="37"/>
      <c r="M57" s="37"/>
      <c r="N57" s="37">
        <v>2</v>
      </c>
      <c r="O57" s="37"/>
      <c r="P57" s="37"/>
      <c r="Q57" s="37"/>
      <c r="R57" s="280"/>
      <c r="S57" s="53" t="s">
        <v>388</v>
      </c>
    </row>
    <row r="58" spans="1:19" ht="11.25">
      <c r="A58" s="322"/>
      <c r="B58" s="322"/>
      <c r="C58" s="280"/>
      <c r="D58" s="316"/>
      <c r="E58" s="280"/>
      <c r="F58" s="274"/>
      <c r="G58" s="274"/>
      <c r="H58" s="44" t="s">
        <v>169</v>
      </c>
      <c r="I58" s="37" t="s">
        <v>143</v>
      </c>
      <c r="J58" s="37"/>
      <c r="K58" s="37"/>
      <c r="L58" s="37"/>
      <c r="M58" s="37"/>
      <c r="N58" s="37">
        <v>2</v>
      </c>
      <c r="O58" s="37"/>
      <c r="P58" s="37"/>
      <c r="Q58" s="37"/>
      <c r="R58" s="280"/>
      <c r="S58" s="53" t="s">
        <v>388</v>
      </c>
    </row>
    <row r="59" spans="1:19" ht="21">
      <c r="A59" s="322"/>
      <c r="B59" s="322"/>
      <c r="C59" s="281"/>
      <c r="D59" s="317"/>
      <c r="E59" s="281"/>
      <c r="F59" s="275"/>
      <c r="G59" s="275"/>
      <c r="H59" s="44" t="s">
        <v>170</v>
      </c>
      <c r="I59" s="37" t="s">
        <v>149</v>
      </c>
      <c r="J59" s="37"/>
      <c r="K59" s="37"/>
      <c r="L59" s="37"/>
      <c r="M59" s="37"/>
      <c r="N59" s="37">
        <v>2</v>
      </c>
      <c r="O59" s="37"/>
      <c r="P59" s="37"/>
      <c r="Q59" s="37"/>
      <c r="R59" s="281"/>
      <c r="S59" s="53" t="s">
        <v>388</v>
      </c>
    </row>
    <row r="60" spans="1:19" ht="11.25">
      <c r="A60" s="322"/>
      <c r="B60" s="322"/>
      <c r="C60" s="288" t="s">
        <v>396</v>
      </c>
      <c r="D60" s="308">
        <v>3</v>
      </c>
      <c r="E60" s="288">
        <v>3</v>
      </c>
      <c r="F60" s="302">
        <v>6</v>
      </c>
      <c r="G60" s="302">
        <v>6</v>
      </c>
      <c r="H60" s="44" t="s">
        <v>171</v>
      </c>
      <c r="I60" s="37" t="s">
        <v>143</v>
      </c>
      <c r="J60" s="37"/>
      <c r="K60" s="37"/>
      <c r="L60" s="37"/>
      <c r="M60" s="37"/>
      <c r="N60" s="37">
        <v>2</v>
      </c>
      <c r="O60" s="37"/>
      <c r="P60" s="37"/>
      <c r="Q60" s="37"/>
      <c r="R60" s="288" t="s">
        <v>152</v>
      </c>
      <c r="S60" s="53" t="s">
        <v>388</v>
      </c>
    </row>
    <row r="61" spans="1:19" ht="11.25">
      <c r="A61" s="322"/>
      <c r="B61" s="322"/>
      <c r="C61" s="288"/>
      <c r="D61" s="308"/>
      <c r="E61" s="288"/>
      <c r="F61" s="302"/>
      <c r="G61" s="302"/>
      <c r="H61" s="44" t="s">
        <v>397</v>
      </c>
      <c r="I61" s="37" t="s">
        <v>149</v>
      </c>
      <c r="J61" s="37"/>
      <c r="K61" s="37"/>
      <c r="L61" s="37"/>
      <c r="M61" s="37"/>
      <c r="N61" s="37">
        <v>2</v>
      </c>
      <c r="O61" s="37"/>
      <c r="P61" s="37"/>
      <c r="Q61" s="37"/>
      <c r="R61" s="288"/>
      <c r="S61" s="53" t="s">
        <v>388</v>
      </c>
    </row>
    <row r="62" spans="1:19" ht="11.25">
      <c r="A62" s="322"/>
      <c r="B62" s="322"/>
      <c r="C62" s="288"/>
      <c r="D62" s="308"/>
      <c r="E62" s="288"/>
      <c r="F62" s="302"/>
      <c r="G62" s="302"/>
      <c r="H62" s="44" t="s">
        <v>172</v>
      </c>
      <c r="I62" s="37" t="s">
        <v>143</v>
      </c>
      <c r="J62" s="37"/>
      <c r="K62" s="37"/>
      <c r="L62" s="37"/>
      <c r="M62" s="37"/>
      <c r="N62" s="37">
        <v>2</v>
      </c>
      <c r="O62" s="37"/>
      <c r="P62" s="37"/>
      <c r="Q62" s="37"/>
      <c r="R62" s="288"/>
      <c r="S62" s="53" t="s">
        <v>388</v>
      </c>
    </row>
    <row r="63" spans="1:19" ht="10.5" customHeight="1">
      <c r="A63" s="322"/>
      <c r="B63" s="322"/>
      <c r="C63" s="310" t="s">
        <v>428</v>
      </c>
      <c r="D63" s="311">
        <v>4.5</v>
      </c>
      <c r="E63" s="285">
        <v>4</v>
      </c>
      <c r="F63" s="312">
        <v>8</v>
      </c>
      <c r="G63" s="312">
        <v>8</v>
      </c>
      <c r="H63" s="44" t="s">
        <v>424</v>
      </c>
      <c r="I63" s="44" t="s">
        <v>143</v>
      </c>
      <c r="J63" s="13"/>
      <c r="K63" s="13"/>
      <c r="L63" s="13"/>
      <c r="M63" s="13"/>
      <c r="N63" s="13"/>
      <c r="O63" s="37">
        <v>2</v>
      </c>
      <c r="P63" s="13"/>
      <c r="Q63" s="13"/>
      <c r="R63" s="290" t="s">
        <v>152</v>
      </c>
      <c r="S63" s="53" t="s">
        <v>147</v>
      </c>
    </row>
    <row r="64" spans="1:19" ht="21">
      <c r="A64" s="322"/>
      <c r="B64" s="322"/>
      <c r="C64" s="310"/>
      <c r="D64" s="311"/>
      <c r="E64" s="286"/>
      <c r="F64" s="313"/>
      <c r="G64" s="313"/>
      <c r="H64" s="44" t="s">
        <v>425</v>
      </c>
      <c r="I64" s="44" t="s">
        <v>143</v>
      </c>
      <c r="J64" s="13"/>
      <c r="K64" s="13"/>
      <c r="L64" s="13"/>
      <c r="M64" s="13"/>
      <c r="N64" s="13"/>
      <c r="O64" s="37">
        <v>2</v>
      </c>
      <c r="P64" s="13"/>
      <c r="Q64" s="13"/>
      <c r="R64" s="290"/>
      <c r="S64" s="53" t="s">
        <v>147</v>
      </c>
    </row>
    <row r="65" spans="1:19" ht="11.25">
      <c r="A65" s="322"/>
      <c r="B65" s="322"/>
      <c r="C65" s="310"/>
      <c r="D65" s="311"/>
      <c r="E65" s="286"/>
      <c r="F65" s="313"/>
      <c r="G65" s="313"/>
      <c r="H65" s="44" t="s">
        <v>426</v>
      </c>
      <c r="I65" s="44" t="s">
        <v>143</v>
      </c>
      <c r="J65" s="13"/>
      <c r="K65" s="13"/>
      <c r="L65" s="13"/>
      <c r="M65" s="13"/>
      <c r="N65" s="13"/>
      <c r="O65" s="37">
        <v>2</v>
      </c>
      <c r="P65" s="13"/>
      <c r="Q65" s="13"/>
      <c r="R65" s="290"/>
      <c r="S65" s="53" t="s">
        <v>147</v>
      </c>
    </row>
    <row r="66" spans="1:19" ht="11.25">
      <c r="A66" s="322"/>
      <c r="B66" s="322"/>
      <c r="C66" s="310"/>
      <c r="D66" s="311"/>
      <c r="E66" s="287"/>
      <c r="F66" s="314"/>
      <c r="G66" s="314"/>
      <c r="H66" s="44" t="s">
        <v>427</v>
      </c>
      <c r="I66" s="44" t="s">
        <v>149</v>
      </c>
      <c r="J66" s="13"/>
      <c r="K66" s="13"/>
      <c r="L66" s="13"/>
      <c r="M66" s="13"/>
      <c r="N66" s="13"/>
      <c r="O66" s="37">
        <v>2</v>
      </c>
      <c r="P66" s="13"/>
      <c r="Q66" s="13"/>
      <c r="R66" s="290"/>
      <c r="S66" s="53" t="s">
        <v>147</v>
      </c>
    </row>
    <row r="67" spans="1:19" ht="11.25" customHeight="1">
      <c r="A67" s="322"/>
      <c r="B67" s="322"/>
      <c r="C67" s="279" t="s">
        <v>463</v>
      </c>
      <c r="D67" s="279">
        <v>0.5</v>
      </c>
      <c r="E67" s="279">
        <v>6</v>
      </c>
      <c r="F67" s="279">
        <v>16</v>
      </c>
      <c r="G67" s="279">
        <v>16</v>
      </c>
      <c r="H67" s="44" t="s">
        <v>398</v>
      </c>
      <c r="I67" s="37" t="s">
        <v>143</v>
      </c>
      <c r="J67" s="37"/>
      <c r="K67" s="37"/>
      <c r="L67" s="37"/>
      <c r="M67" s="37"/>
      <c r="N67" s="37"/>
      <c r="O67" s="37">
        <v>2</v>
      </c>
      <c r="P67" s="37"/>
      <c r="Q67" s="37"/>
      <c r="R67" s="279" t="s">
        <v>318</v>
      </c>
      <c r="S67" s="53" t="s">
        <v>388</v>
      </c>
    </row>
    <row r="68" spans="1:19" ht="11.25">
      <c r="A68" s="322"/>
      <c r="B68" s="322"/>
      <c r="C68" s="280"/>
      <c r="D68" s="280"/>
      <c r="E68" s="280"/>
      <c r="F68" s="280"/>
      <c r="G68" s="280"/>
      <c r="H68" s="44" t="s">
        <v>399</v>
      </c>
      <c r="I68" s="37" t="s">
        <v>143</v>
      </c>
      <c r="J68" s="37"/>
      <c r="K68" s="37"/>
      <c r="L68" s="37"/>
      <c r="M68" s="37"/>
      <c r="N68" s="37"/>
      <c r="O68" s="37">
        <v>2</v>
      </c>
      <c r="P68" s="37"/>
      <c r="Q68" s="37"/>
      <c r="R68" s="280"/>
      <c r="S68" s="53" t="s">
        <v>388</v>
      </c>
    </row>
    <row r="69" spans="1:19" ht="11.25">
      <c r="A69" s="322"/>
      <c r="B69" s="322"/>
      <c r="C69" s="280"/>
      <c r="D69" s="280"/>
      <c r="E69" s="280"/>
      <c r="F69" s="280"/>
      <c r="G69" s="280"/>
      <c r="H69" s="44" t="s">
        <v>400</v>
      </c>
      <c r="I69" s="37" t="s">
        <v>143</v>
      </c>
      <c r="J69" s="37"/>
      <c r="K69" s="37"/>
      <c r="L69" s="37"/>
      <c r="M69" s="37"/>
      <c r="N69" s="37"/>
      <c r="O69" s="37">
        <v>2</v>
      </c>
      <c r="P69" s="37"/>
      <c r="Q69" s="37"/>
      <c r="R69" s="280"/>
      <c r="S69" s="53" t="s">
        <v>388</v>
      </c>
    </row>
    <row r="70" spans="1:19" ht="11.25">
      <c r="A70" s="322"/>
      <c r="B70" s="322"/>
      <c r="C70" s="280"/>
      <c r="D70" s="280"/>
      <c r="E70" s="280"/>
      <c r="F70" s="280"/>
      <c r="G70" s="280"/>
      <c r="H70" s="44" t="s">
        <v>401</v>
      </c>
      <c r="I70" s="37" t="s">
        <v>143</v>
      </c>
      <c r="J70" s="37"/>
      <c r="K70" s="37"/>
      <c r="L70" s="37"/>
      <c r="M70" s="37"/>
      <c r="N70" s="37"/>
      <c r="O70" s="37">
        <v>2</v>
      </c>
      <c r="P70" s="37"/>
      <c r="Q70" s="37"/>
      <c r="R70" s="280"/>
      <c r="S70" s="53" t="s">
        <v>388</v>
      </c>
    </row>
    <row r="71" spans="1:19" ht="11.25">
      <c r="A71" s="322"/>
      <c r="B71" s="322"/>
      <c r="C71" s="280"/>
      <c r="D71" s="280"/>
      <c r="E71" s="280"/>
      <c r="F71" s="280"/>
      <c r="G71" s="280"/>
      <c r="H71" s="44" t="s">
        <v>402</v>
      </c>
      <c r="I71" s="37" t="s">
        <v>143</v>
      </c>
      <c r="J71" s="57"/>
      <c r="K71" s="57"/>
      <c r="L71" s="57"/>
      <c r="M71" s="58"/>
      <c r="N71" s="57"/>
      <c r="O71" s="57">
        <v>2</v>
      </c>
      <c r="P71" s="57"/>
      <c r="Q71" s="57"/>
      <c r="R71" s="280"/>
      <c r="S71" s="53" t="s">
        <v>388</v>
      </c>
    </row>
    <row r="72" spans="1:19" ht="11.25">
      <c r="A72" s="322"/>
      <c r="B72" s="322"/>
      <c r="C72" s="280"/>
      <c r="D72" s="280"/>
      <c r="E72" s="280"/>
      <c r="F72" s="280"/>
      <c r="G72" s="280"/>
      <c r="H72" s="44" t="s">
        <v>192</v>
      </c>
      <c r="I72" s="37" t="s">
        <v>143</v>
      </c>
      <c r="J72" s="37"/>
      <c r="K72" s="37"/>
      <c r="L72" s="37"/>
      <c r="M72" s="48"/>
      <c r="N72" s="37"/>
      <c r="O72" s="37">
        <v>2</v>
      </c>
      <c r="P72" s="37"/>
      <c r="Q72" s="37"/>
      <c r="R72" s="280"/>
      <c r="S72" s="53" t="s">
        <v>388</v>
      </c>
    </row>
    <row r="73" spans="1:19" ht="11.25">
      <c r="A73" s="322"/>
      <c r="B73" s="322"/>
      <c r="C73" s="280"/>
      <c r="D73" s="280"/>
      <c r="E73" s="280"/>
      <c r="F73" s="280"/>
      <c r="G73" s="280"/>
      <c r="H73" s="44" t="s">
        <v>324</v>
      </c>
      <c r="I73" s="37" t="s">
        <v>143</v>
      </c>
      <c r="J73" s="37"/>
      <c r="K73" s="37"/>
      <c r="L73" s="37"/>
      <c r="M73" s="48"/>
      <c r="N73" s="37"/>
      <c r="O73" s="37">
        <v>2</v>
      </c>
      <c r="P73" s="37"/>
      <c r="Q73" s="37"/>
      <c r="R73" s="280"/>
      <c r="S73" s="53" t="s">
        <v>388</v>
      </c>
    </row>
    <row r="74" spans="1:19" ht="11.25">
      <c r="A74" s="322"/>
      <c r="B74" s="322"/>
      <c r="C74" s="281"/>
      <c r="D74" s="281"/>
      <c r="E74" s="281"/>
      <c r="F74" s="281"/>
      <c r="G74" s="281"/>
      <c r="H74" s="44" t="s">
        <v>403</v>
      </c>
      <c r="I74" s="37" t="s">
        <v>143</v>
      </c>
      <c r="J74" s="37"/>
      <c r="K74" s="37"/>
      <c r="L74" s="37"/>
      <c r="M74" s="48"/>
      <c r="N74" s="37"/>
      <c r="O74" s="37">
        <v>2</v>
      </c>
      <c r="P74" s="37"/>
      <c r="Q74" s="37"/>
      <c r="R74" s="281"/>
      <c r="S74" s="53" t="s">
        <v>388</v>
      </c>
    </row>
    <row r="75" spans="1:19" s="133" customFormat="1" ht="11.25">
      <c r="A75" s="322"/>
      <c r="B75" s="322"/>
      <c r="C75" s="282" t="s">
        <v>316</v>
      </c>
      <c r="D75" s="282">
        <v>3</v>
      </c>
      <c r="E75" s="282">
        <v>3</v>
      </c>
      <c r="F75" s="282">
        <v>8</v>
      </c>
      <c r="G75" s="282">
        <v>8</v>
      </c>
      <c r="H75" s="130" t="s">
        <v>320</v>
      </c>
      <c r="I75" s="131" t="s">
        <v>322</v>
      </c>
      <c r="J75" s="131"/>
      <c r="K75" s="131">
        <v>4</v>
      </c>
      <c r="L75" s="131"/>
      <c r="M75" s="131"/>
      <c r="N75" s="131"/>
      <c r="O75" s="131"/>
      <c r="P75" s="131"/>
      <c r="Q75" s="131"/>
      <c r="R75" s="282" t="s">
        <v>317</v>
      </c>
      <c r="S75" s="132" t="s">
        <v>388</v>
      </c>
    </row>
    <row r="76" spans="1:19" s="133" customFormat="1" ht="11.25">
      <c r="A76" s="322"/>
      <c r="B76" s="322"/>
      <c r="C76" s="283"/>
      <c r="D76" s="283"/>
      <c r="E76" s="283"/>
      <c r="F76" s="283"/>
      <c r="G76" s="283"/>
      <c r="H76" s="130" t="s">
        <v>319</v>
      </c>
      <c r="I76" s="131" t="s">
        <v>323</v>
      </c>
      <c r="J76" s="131"/>
      <c r="K76" s="131">
        <v>2</v>
      </c>
      <c r="L76" s="131"/>
      <c r="M76" s="131"/>
      <c r="N76" s="131"/>
      <c r="O76" s="131"/>
      <c r="P76" s="131"/>
      <c r="Q76" s="131"/>
      <c r="R76" s="283"/>
      <c r="S76" s="132" t="s">
        <v>388</v>
      </c>
    </row>
    <row r="77" spans="1:19" s="133" customFormat="1" ht="11.25">
      <c r="A77" s="322"/>
      <c r="B77" s="322"/>
      <c r="C77" s="284"/>
      <c r="D77" s="284"/>
      <c r="E77" s="284"/>
      <c r="F77" s="284"/>
      <c r="G77" s="284"/>
      <c r="H77" s="130" t="s">
        <v>321</v>
      </c>
      <c r="I77" s="131" t="s">
        <v>323</v>
      </c>
      <c r="J77" s="131"/>
      <c r="K77" s="131">
        <v>2</v>
      </c>
      <c r="L77" s="131"/>
      <c r="M77" s="131"/>
      <c r="N77" s="131"/>
      <c r="O77" s="131"/>
      <c r="P77" s="131"/>
      <c r="Q77" s="131"/>
      <c r="R77" s="284"/>
      <c r="S77" s="132" t="s">
        <v>388</v>
      </c>
    </row>
    <row r="78" spans="1:19" s="133" customFormat="1" ht="21">
      <c r="A78" s="322"/>
      <c r="B78" s="322"/>
      <c r="C78" s="282" t="s">
        <v>430</v>
      </c>
      <c r="D78" s="282">
        <v>2</v>
      </c>
      <c r="E78" s="282">
        <v>4</v>
      </c>
      <c r="F78" s="282">
        <v>8</v>
      </c>
      <c r="G78" s="282">
        <v>8</v>
      </c>
      <c r="H78" s="130" t="s">
        <v>434</v>
      </c>
      <c r="I78" s="131" t="s">
        <v>323</v>
      </c>
      <c r="J78" s="131"/>
      <c r="K78" s="131"/>
      <c r="L78" s="131"/>
      <c r="M78" s="131"/>
      <c r="N78" s="131">
        <v>2</v>
      </c>
      <c r="O78" s="131"/>
      <c r="P78" s="131"/>
      <c r="Q78" s="131"/>
      <c r="R78" s="282" t="s">
        <v>317</v>
      </c>
      <c r="S78" s="132" t="s">
        <v>147</v>
      </c>
    </row>
    <row r="79" spans="1:19" s="133" customFormat="1" ht="21">
      <c r="A79" s="322"/>
      <c r="B79" s="322"/>
      <c r="C79" s="283"/>
      <c r="D79" s="283"/>
      <c r="E79" s="283"/>
      <c r="F79" s="283"/>
      <c r="G79" s="283"/>
      <c r="H79" s="130" t="s">
        <v>433</v>
      </c>
      <c r="I79" s="131" t="s">
        <v>323</v>
      </c>
      <c r="J79" s="131"/>
      <c r="K79" s="131"/>
      <c r="L79" s="131"/>
      <c r="M79" s="131"/>
      <c r="N79" s="131">
        <v>2</v>
      </c>
      <c r="O79" s="131"/>
      <c r="P79" s="131"/>
      <c r="Q79" s="131"/>
      <c r="R79" s="283"/>
      <c r="S79" s="132" t="s">
        <v>147</v>
      </c>
    </row>
    <row r="80" spans="1:19" s="133" customFormat="1" ht="11.25">
      <c r="A80" s="322"/>
      <c r="B80" s="322"/>
      <c r="C80" s="283"/>
      <c r="D80" s="283"/>
      <c r="E80" s="283"/>
      <c r="F80" s="283"/>
      <c r="G80" s="283"/>
      <c r="H80" s="130" t="s">
        <v>498</v>
      </c>
      <c r="I80" s="131" t="s">
        <v>323</v>
      </c>
      <c r="J80" s="131"/>
      <c r="K80" s="131"/>
      <c r="L80" s="131"/>
      <c r="M80" s="131"/>
      <c r="N80" s="131">
        <v>2</v>
      </c>
      <c r="O80" s="131"/>
      <c r="P80" s="131"/>
      <c r="Q80" s="131"/>
      <c r="R80" s="283"/>
      <c r="S80" s="132" t="s">
        <v>147</v>
      </c>
    </row>
    <row r="81" spans="1:19" s="133" customFormat="1" ht="21">
      <c r="A81" s="322"/>
      <c r="B81" s="322"/>
      <c r="C81" s="284"/>
      <c r="D81" s="284"/>
      <c r="E81" s="284"/>
      <c r="F81" s="284"/>
      <c r="G81" s="284"/>
      <c r="H81" s="130" t="s">
        <v>431</v>
      </c>
      <c r="I81" s="131" t="s">
        <v>432</v>
      </c>
      <c r="J81" s="131"/>
      <c r="K81" s="131"/>
      <c r="L81" s="131"/>
      <c r="M81" s="131"/>
      <c r="N81" s="131">
        <v>2</v>
      </c>
      <c r="O81" s="131"/>
      <c r="P81" s="131"/>
      <c r="Q81" s="131"/>
      <c r="R81" s="284"/>
      <c r="S81" s="132" t="s">
        <v>147</v>
      </c>
    </row>
    <row r="82" spans="1:19" s="133" customFormat="1" ht="21">
      <c r="A82" s="322"/>
      <c r="B82" s="322"/>
      <c r="C82" s="321" t="s">
        <v>469</v>
      </c>
      <c r="D82" s="332">
        <v>2.5</v>
      </c>
      <c r="E82" s="321">
        <v>4</v>
      </c>
      <c r="F82" s="336">
        <v>120</v>
      </c>
      <c r="G82" s="336">
        <v>30</v>
      </c>
      <c r="H82" s="130" t="s">
        <v>410</v>
      </c>
      <c r="I82" s="131" t="s">
        <v>411</v>
      </c>
      <c r="J82" s="130"/>
      <c r="K82" s="130"/>
      <c r="L82" s="130"/>
      <c r="M82" s="131">
        <v>30</v>
      </c>
      <c r="N82" s="130"/>
      <c r="O82" s="130"/>
      <c r="P82" s="130"/>
      <c r="Q82" s="130"/>
      <c r="R82" s="279" t="s">
        <v>317</v>
      </c>
      <c r="S82" s="279" t="s">
        <v>413</v>
      </c>
    </row>
    <row r="83" spans="1:19" s="133" customFormat="1" ht="21">
      <c r="A83" s="322"/>
      <c r="B83" s="322"/>
      <c r="C83" s="322"/>
      <c r="D83" s="333"/>
      <c r="E83" s="322"/>
      <c r="F83" s="337"/>
      <c r="G83" s="337"/>
      <c r="H83" s="130" t="s">
        <v>414</v>
      </c>
      <c r="I83" s="131" t="s">
        <v>411</v>
      </c>
      <c r="J83" s="130"/>
      <c r="K83" s="130"/>
      <c r="L83" s="130"/>
      <c r="M83" s="131">
        <v>30</v>
      </c>
      <c r="N83" s="130"/>
      <c r="O83" s="130"/>
      <c r="P83" s="130"/>
      <c r="Q83" s="130"/>
      <c r="R83" s="280"/>
      <c r="S83" s="280"/>
    </row>
    <row r="84" spans="1:19" ht="11.25">
      <c r="A84" s="322"/>
      <c r="B84" s="322"/>
      <c r="C84" s="322"/>
      <c r="D84" s="333"/>
      <c r="E84" s="322"/>
      <c r="F84" s="337"/>
      <c r="G84" s="337"/>
      <c r="H84" s="44" t="s">
        <v>415</v>
      </c>
      <c r="I84" s="37" t="s">
        <v>411</v>
      </c>
      <c r="J84" s="44"/>
      <c r="K84" s="44"/>
      <c r="L84" s="44"/>
      <c r="M84" s="37">
        <v>30</v>
      </c>
      <c r="N84" s="44"/>
      <c r="O84" s="44"/>
      <c r="P84" s="44"/>
      <c r="Q84" s="44"/>
      <c r="R84" s="280"/>
      <c r="S84" s="280"/>
    </row>
    <row r="85" spans="1:19" ht="11.25">
      <c r="A85" s="322"/>
      <c r="B85" s="322"/>
      <c r="C85" s="323"/>
      <c r="D85" s="334"/>
      <c r="E85" s="323"/>
      <c r="F85" s="338"/>
      <c r="G85" s="338"/>
      <c r="H85" s="44" t="s">
        <v>416</v>
      </c>
      <c r="I85" s="37" t="s">
        <v>411</v>
      </c>
      <c r="J85" s="44"/>
      <c r="K85" s="44"/>
      <c r="L85" s="44"/>
      <c r="M85" s="37">
        <v>30</v>
      </c>
      <c r="N85" s="44"/>
      <c r="O85" s="44"/>
      <c r="P85" s="44"/>
      <c r="Q85" s="44"/>
      <c r="R85" s="281"/>
      <c r="S85" s="281"/>
    </row>
    <row r="86" spans="1:19" ht="31.5">
      <c r="A86" s="322"/>
      <c r="B86" s="322"/>
      <c r="C86" s="335" t="s">
        <v>496</v>
      </c>
      <c r="D86" s="308">
        <v>2</v>
      </c>
      <c r="E86" s="288">
        <v>4</v>
      </c>
      <c r="F86" s="302">
        <v>8</v>
      </c>
      <c r="G86" s="302">
        <v>8</v>
      </c>
      <c r="H86" s="44" t="s">
        <v>173</v>
      </c>
      <c r="I86" s="37" t="s">
        <v>143</v>
      </c>
      <c r="J86" s="37"/>
      <c r="K86" s="37"/>
      <c r="L86" s="37"/>
      <c r="M86" s="37">
        <v>2</v>
      </c>
      <c r="N86" s="37"/>
      <c r="O86" s="37"/>
      <c r="P86" s="37"/>
      <c r="Q86" s="37"/>
      <c r="R86" s="279" t="s">
        <v>152</v>
      </c>
      <c r="S86" s="53" t="s">
        <v>388</v>
      </c>
    </row>
    <row r="87" spans="1:19" ht="21">
      <c r="A87" s="322"/>
      <c r="B87" s="322"/>
      <c r="C87" s="288"/>
      <c r="D87" s="308"/>
      <c r="E87" s="288"/>
      <c r="F87" s="302"/>
      <c r="G87" s="302"/>
      <c r="H87" s="44" t="s">
        <v>174</v>
      </c>
      <c r="I87" s="37" t="s">
        <v>143</v>
      </c>
      <c r="J87" s="37"/>
      <c r="K87" s="37"/>
      <c r="L87" s="37"/>
      <c r="M87" s="37">
        <v>2</v>
      </c>
      <c r="N87" s="37"/>
      <c r="O87" s="37"/>
      <c r="P87" s="37"/>
      <c r="Q87" s="37"/>
      <c r="R87" s="280"/>
      <c r="S87" s="53" t="s">
        <v>388</v>
      </c>
    </row>
    <row r="88" spans="1:19" ht="11.25">
      <c r="A88" s="322"/>
      <c r="B88" s="322"/>
      <c r="C88" s="288"/>
      <c r="D88" s="308"/>
      <c r="E88" s="288"/>
      <c r="F88" s="302"/>
      <c r="G88" s="302"/>
      <c r="H88" s="44" t="s">
        <v>175</v>
      </c>
      <c r="I88" s="37" t="s">
        <v>143</v>
      </c>
      <c r="J88" s="37"/>
      <c r="K88" s="37"/>
      <c r="L88" s="37"/>
      <c r="M88" s="37">
        <v>2</v>
      </c>
      <c r="N88" s="37"/>
      <c r="O88" s="37"/>
      <c r="P88" s="37"/>
      <c r="Q88" s="37"/>
      <c r="R88" s="280"/>
      <c r="S88" s="53" t="s">
        <v>388</v>
      </c>
    </row>
    <row r="89" spans="1:19" ht="11.25">
      <c r="A89" s="322"/>
      <c r="B89" s="322"/>
      <c r="C89" s="288"/>
      <c r="D89" s="308"/>
      <c r="E89" s="288"/>
      <c r="F89" s="302"/>
      <c r="G89" s="302"/>
      <c r="H89" s="44" t="s">
        <v>176</v>
      </c>
      <c r="I89" s="37" t="s">
        <v>143</v>
      </c>
      <c r="J89" s="37"/>
      <c r="K89" s="37"/>
      <c r="L89" s="37"/>
      <c r="M89" s="37">
        <v>2</v>
      </c>
      <c r="N89" s="37"/>
      <c r="O89" s="37"/>
      <c r="P89" s="37"/>
      <c r="Q89" s="37"/>
      <c r="R89" s="281"/>
      <c r="S89" s="53" t="s">
        <v>388</v>
      </c>
    </row>
    <row r="90" spans="1:19" ht="11.25">
      <c r="A90" s="322"/>
      <c r="B90" s="323"/>
      <c r="C90" s="48" t="s">
        <v>145</v>
      </c>
      <c r="D90" s="49">
        <f>SUM(D24:D89)</f>
        <v>30</v>
      </c>
      <c r="E90" s="50">
        <f>SUM(E24:E89)</f>
        <v>64</v>
      </c>
      <c r="F90" s="50">
        <f>SUM(F24:F89)</f>
        <v>256</v>
      </c>
      <c r="G90" s="50">
        <f>SUM(G24:G89)</f>
        <v>166</v>
      </c>
      <c r="H90" s="50"/>
      <c r="I90" s="50">
        <f aca="true" t="shared" si="1" ref="I90:Q90">SUM(I24:I89)</f>
        <v>0</v>
      </c>
      <c r="J90" s="50">
        <f t="shared" si="1"/>
        <v>24</v>
      </c>
      <c r="K90" s="50">
        <f t="shared" si="1"/>
        <v>8</v>
      </c>
      <c r="L90" s="50">
        <f t="shared" si="1"/>
        <v>8</v>
      </c>
      <c r="M90" s="50">
        <f t="shared" si="1"/>
        <v>170</v>
      </c>
      <c r="N90" s="50">
        <f t="shared" si="1"/>
        <v>22</v>
      </c>
      <c r="O90" s="50">
        <f t="shared" si="1"/>
        <v>24</v>
      </c>
      <c r="P90" s="50">
        <f t="shared" si="1"/>
        <v>0</v>
      </c>
      <c r="Q90" s="50">
        <f t="shared" si="1"/>
        <v>0</v>
      </c>
      <c r="R90" s="48"/>
      <c r="S90" s="53"/>
    </row>
    <row r="91" spans="1:19" ht="11.25">
      <c r="A91" s="322"/>
      <c r="B91" s="321" t="s">
        <v>230</v>
      </c>
      <c r="C91" s="288" t="s">
        <v>404</v>
      </c>
      <c r="D91" s="309">
        <v>3.5</v>
      </c>
      <c r="E91" s="288">
        <v>3</v>
      </c>
      <c r="F91" s="288">
        <v>6</v>
      </c>
      <c r="G91" s="288">
        <v>6</v>
      </c>
      <c r="H91" s="44" t="s">
        <v>189</v>
      </c>
      <c r="I91" s="37" t="s">
        <v>143</v>
      </c>
      <c r="J91" s="37"/>
      <c r="K91" s="37"/>
      <c r="L91" s="37"/>
      <c r="M91" s="48"/>
      <c r="N91" s="37"/>
      <c r="O91" s="37">
        <v>2</v>
      </c>
      <c r="P91" s="37"/>
      <c r="Q91" s="37"/>
      <c r="R91" s="279" t="s">
        <v>152</v>
      </c>
      <c r="S91" s="53" t="s">
        <v>388</v>
      </c>
    </row>
    <row r="92" spans="1:19" ht="11.25">
      <c r="A92" s="322"/>
      <c r="B92" s="322"/>
      <c r="C92" s="288"/>
      <c r="D92" s="309"/>
      <c r="E92" s="288"/>
      <c r="F92" s="288"/>
      <c r="G92" s="288"/>
      <c r="H92" s="44" t="s">
        <v>190</v>
      </c>
      <c r="I92" s="37" t="s">
        <v>143</v>
      </c>
      <c r="J92" s="37"/>
      <c r="K92" s="37"/>
      <c r="L92" s="37"/>
      <c r="M92" s="48"/>
      <c r="N92" s="37"/>
      <c r="O92" s="37">
        <v>2</v>
      </c>
      <c r="P92" s="37"/>
      <c r="Q92" s="37"/>
      <c r="R92" s="280"/>
      <c r="S92" s="53" t="s">
        <v>388</v>
      </c>
    </row>
    <row r="93" spans="1:19" ht="11.25">
      <c r="A93" s="322"/>
      <c r="B93" s="322"/>
      <c r="C93" s="288"/>
      <c r="D93" s="309"/>
      <c r="E93" s="288"/>
      <c r="F93" s="288"/>
      <c r="G93" s="288"/>
      <c r="H93" s="44" t="s">
        <v>191</v>
      </c>
      <c r="I93" s="37" t="s">
        <v>143</v>
      </c>
      <c r="J93" s="37"/>
      <c r="K93" s="37"/>
      <c r="L93" s="37"/>
      <c r="M93" s="48"/>
      <c r="N93" s="37"/>
      <c r="O93" s="37">
        <v>2</v>
      </c>
      <c r="P93" s="37"/>
      <c r="Q93" s="37"/>
      <c r="R93" s="281"/>
      <c r="S93" s="53" t="s">
        <v>388</v>
      </c>
    </row>
    <row r="94" spans="1:19" ht="21">
      <c r="A94" s="322"/>
      <c r="B94" s="322"/>
      <c r="C94" s="291" t="s">
        <v>470</v>
      </c>
      <c r="D94" s="303">
        <v>2.5</v>
      </c>
      <c r="E94" s="305">
        <v>4</v>
      </c>
      <c r="F94" s="273">
        <v>8</v>
      </c>
      <c r="G94" s="273">
        <v>8</v>
      </c>
      <c r="H94" s="44" t="s">
        <v>193</v>
      </c>
      <c r="I94" s="37" t="s">
        <v>143</v>
      </c>
      <c r="J94" s="37"/>
      <c r="K94" s="37"/>
      <c r="L94" s="37"/>
      <c r="M94" s="37"/>
      <c r="N94" s="37"/>
      <c r="O94" s="37"/>
      <c r="P94" s="37">
        <v>2</v>
      </c>
      <c r="Q94" s="37"/>
      <c r="R94" s="279" t="s">
        <v>152</v>
      </c>
      <c r="S94" s="53" t="s">
        <v>388</v>
      </c>
    </row>
    <row r="95" spans="1:19" ht="11.25">
      <c r="A95" s="322"/>
      <c r="B95" s="322"/>
      <c r="C95" s="292"/>
      <c r="D95" s="304"/>
      <c r="E95" s="306"/>
      <c r="F95" s="274"/>
      <c r="G95" s="274"/>
      <c r="H95" s="44" t="s">
        <v>194</v>
      </c>
      <c r="I95" s="37" t="s">
        <v>143</v>
      </c>
      <c r="J95" s="57"/>
      <c r="K95" s="57"/>
      <c r="L95" s="57"/>
      <c r="M95" s="58"/>
      <c r="N95" s="57"/>
      <c r="O95" s="57"/>
      <c r="P95" s="37">
        <v>2</v>
      </c>
      <c r="Q95" s="57"/>
      <c r="R95" s="280"/>
      <c r="S95" s="53" t="s">
        <v>147</v>
      </c>
    </row>
    <row r="96" spans="1:19" ht="21">
      <c r="A96" s="322"/>
      <c r="B96" s="322"/>
      <c r="C96" s="292"/>
      <c r="D96" s="304"/>
      <c r="E96" s="306"/>
      <c r="F96" s="274"/>
      <c r="G96" s="274"/>
      <c r="H96" s="44" t="s">
        <v>195</v>
      </c>
      <c r="I96" s="37" t="s">
        <v>148</v>
      </c>
      <c r="J96" s="57"/>
      <c r="K96" s="57"/>
      <c r="L96" s="57"/>
      <c r="M96" s="58"/>
      <c r="N96" s="57"/>
      <c r="O96" s="57"/>
      <c r="P96" s="37">
        <v>2</v>
      </c>
      <c r="Q96" s="57"/>
      <c r="R96" s="280"/>
      <c r="S96" s="53" t="s">
        <v>147</v>
      </c>
    </row>
    <row r="97" spans="1:19" ht="11.25">
      <c r="A97" s="322"/>
      <c r="B97" s="322"/>
      <c r="C97" s="293"/>
      <c r="D97" s="281"/>
      <c r="E97" s="307"/>
      <c r="F97" s="275"/>
      <c r="G97" s="275"/>
      <c r="H97" s="44" t="s">
        <v>196</v>
      </c>
      <c r="I97" s="37" t="s">
        <v>149</v>
      </c>
      <c r="J97" s="37"/>
      <c r="K97" s="37"/>
      <c r="L97" s="37"/>
      <c r="M97" s="48"/>
      <c r="N97" s="37"/>
      <c r="O97" s="37"/>
      <c r="P97" s="37">
        <v>2</v>
      </c>
      <c r="Q97" s="37"/>
      <c r="R97" s="281"/>
      <c r="S97" s="53" t="s">
        <v>147</v>
      </c>
    </row>
    <row r="98" spans="1:19" ht="21">
      <c r="A98" s="322"/>
      <c r="B98" s="322"/>
      <c r="C98" s="288" t="s">
        <v>362</v>
      </c>
      <c r="D98" s="308">
        <v>3</v>
      </c>
      <c r="E98" s="288">
        <v>14</v>
      </c>
      <c r="F98" s="302">
        <v>23</v>
      </c>
      <c r="G98" s="302">
        <v>12</v>
      </c>
      <c r="H98" s="44" t="s">
        <v>350</v>
      </c>
      <c r="I98" s="37" t="s">
        <v>143</v>
      </c>
      <c r="J98" s="37"/>
      <c r="K98" s="37"/>
      <c r="L98" s="37"/>
      <c r="M98" s="37">
        <v>1</v>
      </c>
      <c r="N98" s="37"/>
      <c r="O98" s="37"/>
      <c r="P98" s="37"/>
      <c r="Q98" s="37"/>
      <c r="R98" s="288" t="s">
        <v>152</v>
      </c>
      <c r="S98" s="53" t="s">
        <v>147</v>
      </c>
    </row>
    <row r="99" spans="1:19" ht="14.25" customHeight="1">
      <c r="A99" s="322"/>
      <c r="B99" s="322"/>
      <c r="C99" s="288"/>
      <c r="D99" s="308"/>
      <c r="E99" s="288"/>
      <c r="F99" s="302"/>
      <c r="G99" s="302"/>
      <c r="H99" s="44" t="s">
        <v>351</v>
      </c>
      <c r="I99" s="37" t="s">
        <v>143</v>
      </c>
      <c r="J99" s="37"/>
      <c r="K99" s="37"/>
      <c r="L99" s="37"/>
      <c r="M99" s="37">
        <v>1</v>
      </c>
      <c r="N99" s="37"/>
      <c r="O99" s="37"/>
      <c r="P99" s="37"/>
      <c r="Q99" s="37"/>
      <c r="R99" s="288"/>
      <c r="S99" s="53" t="s">
        <v>147</v>
      </c>
    </row>
    <row r="100" spans="1:19" ht="14.25" customHeight="1">
      <c r="A100" s="322"/>
      <c r="B100" s="322"/>
      <c r="C100" s="288"/>
      <c r="D100" s="308"/>
      <c r="E100" s="288"/>
      <c r="F100" s="302"/>
      <c r="G100" s="302"/>
      <c r="H100" s="44" t="s">
        <v>352</v>
      </c>
      <c r="I100" s="37" t="s">
        <v>143</v>
      </c>
      <c r="J100" s="37"/>
      <c r="K100" s="37"/>
      <c r="L100" s="37"/>
      <c r="M100" s="37">
        <v>1</v>
      </c>
      <c r="N100" s="37"/>
      <c r="O100" s="37"/>
      <c r="P100" s="37"/>
      <c r="Q100" s="37"/>
      <c r="R100" s="288"/>
      <c r="S100" s="53" t="s">
        <v>389</v>
      </c>
    </row>
    <row r="101" spans="1:19" ht="14.25" customHeight="1">
      <c r="A101" s="322"/>
      <c r="B101" s="322"/>
      <c r="C101" s="288"/>
      <c r="D101" s="308"/>
      <c r="E101" s="288"/>
      <c r="F101" s="302"/>
      <c r="G101" s="302"/>
      <c r="H101" s="44" t="s">
        <v>353</v>
      </c>
      <c r="I101" s="37" t="s">
        <v>143</v>
      </c>
      <c r="J101" s="37"/>
      <c r="K101" s="37"/>
      <c r="L101" s="37"/>
      <c r="M101" s="37">
        <v>1</v>
      </c>
      <c r="N101" s="37"/>
      <c r="O101" s="37"/>
      <c r="P101" s="37"/>
      <c r="Q101" s="37"/>
      <c r="R101" s="288"/>
      <c r="S101" s="53" t="s">
        <v>389</v>
      </c>
    </row>
    <row r="102" spans="1:19" ht="14.25" customHeight="1">
      <c r="A102" s="322"/>
      <c r="B102" s="322"/>
      <c r="C102" s="288"/>
      <c r="D102" s="308"/>
      <c r="E102" s="288"/>
      <c r="F102" s="302"/>
      <c r="G102" s="302"/>
      <c r="H102" s="44" t="s">
        <v>354</v>
      </c>
      <c r="I102" s="37" t="s">
        <v>143</v>
      </c>
      <c r="J102" s="37"/>
      <c r="K102" s="37"/>
      <c r="L102" s="37"/>
      <c r="M102" s="37">
        <v>1</v>
      </c>
      <c r="N102" s="37"/>
      <c r="O102" s="37"/>
      <c r="P102" s="37"/>
      <c r="Q102" s="37"/>
      <c r="R102" s="288"/>
      <c r="S102" s="53" t="s">
        <v>389</v>
      </c>
    </row>
    <row r="103" spans="1:19" ht="14.25" customHeight="1">
      <c r="A103" s="322"/>
      <c r="B103" s="322"/>
      <c r="C103" s="288"/>
      <c r="D103" s="308"/>
      <c r="E103" s="288"/>
      <c r="F103" s="302"/>
      <c r="G103" s="302"/>
      <c r="H103" s="44" t="s">
        <v>355</v>
      </c>
      <c r="I103" s="37" t="s">
        <v>143</v>
      </c>
      <c r="J103" s="37"/>
      <c r="K103" s="37"/>
      <c r="L103" s="37"/>
      <c r="M103" s="37">
        <v>2</v>
      </c>
      <c r="N103" s="37"/>
      <c r="O103" s="37"/>
      <c r="P103" s="37"/>
      <c r="Q103" s="37"/>
      <c r="R103" s="288"/>
      <c r="S103" s="53" t="s">
        <v>147</v>
      </c>
    </row>
    <row r="104" spans="1:19" ht="14.25" customHeight="1">
      <c r="A104" s="322"/>
      <c r="B104" s="322"/>
      <c r="C104" s="288"/>
      <c r="D104" s="308"/>
      <c r="E104" s="288"/>
      <c r="F104" s="302"/>
      <c r="G104" s="302"/>
      <c r="H104" s="44" t="s">
        <v>356</v>
      </c>
      <c r="I104" s="37" t="s">
        <v>143</v>
      </c>
      <c r="J104" s="37"/>
      <c r="K104" s="37"/>
      <c r="L104" s="37"/>
      <c r="M104" s="37">
        <v>2</v>
      </c>
      <c r="N104" s="37"/>
      <c r="O104" s="37"/>
      <c r="P104" s="37"/>
      <c r="Q104" s="37"/>
      <c r="R104" s="288"/>
      <c r="S104" s="53" t="s">
        <v>147</v>
      </c>
    </row>
    <row r="105" spans="1:19" ht="11.25">
      <c r="A105" s="322"/>
      <c r="B105" s="322"/>
      <c r="C105" s="288"/>
      <c r="D105" s="308"/>
      <c r="E105" s="288"/>
      <c r="F105" s="302"/>
      <c r="G105" s="302"/>
      <c r="H105" s="44" t="s">
        <v>408</v>
      </c>
      <c r="I105" s="37" t="s">
        <v>143</v>
      </c>
      <c r="J105" s="37"/>
      <c r="K105" s="37"/>
      <c r="L105" s="37"/>
      <c r="M105" s="37">
        <v>2</v>
      </c>
      <c r="N105" s="37"/>
      <c r="O105" s="37"/>
      <c r="P105" s="37"/>
      <c r="Q105" s="37"/>
      <c r="R105" s="288"/>
      <c r="S105" s="53" t="s">
        <v>147</v>
      </c>
    </row>
    <row r="106" spans="1:19" ht="14.25" customHeight="1">
      <c r="A106" s="322"/>
      <c r="B106" s="322"/>
      <c r="C106" s="288"/>
      <c r="D106" s="308"/>
      <c r="E106" s="288"/>
      <c r="F106" s="302"/>
      <c r="G106" s="302"/>
      <c r="H106" s="44" t="s">
        <v>357</v>
      </c>
      <c r="I106" s="37" t="s">
        <v>148</v>
      </c>
      <c r="J106" s="37"/>
      <c r="K106" s="37"/>
      <c r="L106" s="37"/>
      <c r="M106" s="37">
        <v>2</v>
      </c>
      <c r="N106" s="37"/>
      <c r="O106" s="37"/>
      <c r="P106" s="37"/>
      <c r="Q106" s="37"/>
      <c r="R106" s="288"/>
      <c r="S106" s="53" t="s">
        <v>147</v>
      </c>
    </row>
    <row r="107" spans="1:19" ht="14.25" customHeight="1">
      <c r="A107" s="322"/>
      <c r="B107" s="322"/>
      <c r="C107" s="288"/>
      <c r="D107" s="308"/>
      <c r="E107" s="288"/>
      <c r="F107" s="302"/>
      <c r="G107" s="302"/>
      <c r="H107" s="44" t="s">
        <v>358</v>
      </c>
      <c r="I107" s="37" t="s">
        <v>148</v>
      </c>
      <c r="J107" s="37"/>
      <c r="K107" s="37"/>
      <c r="L107" s="37"/>
      <c r="M107" s="37">
        <v>2</v>
      </c>
      <c r="N107" s="37"/>
      <c r="O107" s="37"/>
      <c r="P107" s="37"/>
      <c r="Q107" s="37"/>
      <c r="R107" s="288"/>
      <c r="S107" s="53" t="s">
        <v>147</v>
      </c>
    </row>
    <row r="108" spans="1:19" ht="14.25" customHeight="1">
      <c r="A108" s="322"/>
      <c r="B108" s="322"/>
      <c r="C108" s="288"/>
      <c r="D108" s="308"/>
      <c r="E108" s="288"/>
      <c r="F108" s="302"/>
      <c r="G108" s="302"/>
      <c r="H108" s="44" t="s">
        <v>359</v>
      </c>
      <c r="I108" s="37" t="s">
        <v>148</v>
      </c>
      <c r="J108" s="37"/>
      <c r="K108" s="37"/>
      <c r="L108" s="37"/>
      <c r="M108" s="37">
        <v>2</v>
      </c>
      <c r="N108" s="37"/>
      <c r="O108" s="37"/>
      <c r="P108" s="37"/>
      <c r="Q108" s="37"/>
      <c r="R108" s="288"/>
      <c r="S108" s="53" t="s">
        <v>389</v>
      </c>
    </row>
    <row r="109" spans="1:19" ht="14.25" customHeight="1">
      <c r="A109" s="322"/>
      <c r="B109" s="322"/>
      <c r="C109" s="288"/>
      <c r="D109" s="308"/>
      <c r="E109" s="288"/>
      <c r="F109" s="302"/>
      <c r="G109" s="302"/>
      <c r="H109" s="44" t="s">
        <v>360</v>
      </c>
      <c r="I109" s="37" t="s">
        <v>148</v>
      </c>
      <c r="J109" s="37"/>
      <c r="K109" s="37"/>
      <c r="L109" s="37"/>
      <c r="M109" s="37">
        <v>2</v>
      </c>
      <c r="N109" s="37"/>
      <c r="O109" s="37"/>
      <c r="P109" s="37"/>
      <c r="Q109" s="37"/>
      <c r="R109" s="288"/>
      <c r="S109" s="53" t="s">
        <v>389</v>
      </c>
    </row>
    <row r="110" spans="1:19" ht="12" customHeight="1">
      <c r="A110" s="322"/>
      <c r="B110" s="322"/>
      <c r="C110" s="288"/>
      <c r="D110" s="308"/>
      <c r="E110" s="288"/>
      <c r="F110" s="302"/>
      <c r="G110" s="302"/>
      <c r="H110" s="44" t="s">
        <v>409</v>
      </c>
      <c r="I110" s="37" t="s">
        <v>148</v>
      </c>
      <c r="J110" s="37"/>
      <c r="K110" s="37"/>
      <c r="L110" s="37"/>
      <c r="M110" s="37">
        <v>2</v>
      </c>
      <c r="N110" s="37"/>
      <c r="O110" s="37"/>
      <c r="P110" s="37"/>
      <c r="Q110" s="37"/>
      <c r="R110" s="288"/>
      <c r="S110" s="53" t="s">
        <v>389</v>
      </c>
    </row>
    <row r="111" spans="1:19" ht="11.25" customHeight="1">
      <c r="A111" s="322"/>
      <c r="B111" s="322"/>
      <c r="C111" s="288"/>
      <c r="D111" s="308"/>
      <c r="E111" s="288"/>
      <c r="F111" s="302"/>
      <c r="G111" s="302"/>
      <c r="H111" s="44" t="s">
        <v>361</v>
      </c>
      <c r="I111" s="37" t="s">
        <v>149</v>
      </c>
      <c r="J111" s="37"/>
      <c r="K111" s="37"/>
      <c r="L111" s="37"/>
      <c r="M111" s="37">
        <v>2</v>
      </c>
      <c r="N111" s="37"/>
      <c r="O111" s="37"/>
      <c r="P111" s="37"/>
      <c r="Q111" s="37"/>
      <c r="R111" s="288"/>
      <c r="S111" s="53" t="s">
        <v>389</v>
      </c>
    </row>
    <row r="112" spans="1:20" s="34" customFormat="1" ht="21">
      <c r="A112" s="322"/>
      <c r="B112" s="322"/>
      <c r="C112" s="300" t="s">
        <v>471</v>
      </c>
      <c r="D112" s="290">
        <v>2.5</v>
      </c>
      <c r="E112" s="300">
        <v>4</v>
      </c>
      <c r="F112" s="300">
        <v>8</v>
      </c>
      <c r="G112" s="300">
        <v>8</v>
      </c>
      <c r="H112" s="46" t="s">
        <v>419</v>
      </c>
      <c r="I112" s="37" t="s">
        <v>420</v>
      </c>
      <c r="J112" s="13"/>
      <c r="K112" s="13"/>
      <c r="L112" s="13"/>
      <c r="M112" s="14"/>
      <c r="N112" s="13">
        <v>2</v>
      </c>
      <c r="O112" s="13"/>
      <c r="P112" s="13"/>
      <c r="Q112" s="13"/>
      <c r="R112" s="290" t="s">
        <v>152</v>
      </c>
      <c r="S112" s="13" t="s">
        <v>144</v>
      </c>
      <c r="T112" s="289"/>
    </row>
    <row r="113" spans="1:20" s="34" customFormat="1" ht="11.25">
      <c r="A113" s="322"/>
      <c r="B113" s="322"/>
      <c r="C113" s="300"/>
      <c r="D113" s="290"/>
      <c r="E113" s="300"/>
      <c r="F113" s="300"/>
      <c r="G113" s="300"/>
      <c r="H113" s="46" t="s">
        <v>421</v>
      </c>
      <c r="I113" s="37" t="s">
        <v>143</v>
      </c>
      <c r="J113" s="13"/>
      <c r="K113" s="13"/>
      <c r="L113" s="13"/>
      <c r="M113" s="14"/>
      <c r="N113" s="13">
        <v>2</v>
      </c>
      <c r="O113" s="13"/>
      <c r="P113" s="13"/>
      <c r="Q113" s="13"/>
      <c r="R113" s="290"/>
      <c r="S113" s="13" t="s">
        <v>144</v>
      </c>
      <c r="T113" s="289"/>
    </row>
    <row r="114" spans="1:20" s="34" customFormat="1" ht="21">
      <c r="A114" s="322"/>
      <c r="B114" s="322"/>
      <c r="C114" s="300"/>
      <c r="D114" s="290"/>
      <c r="E114" s="300"/>
      <c r="F114" s="300"/>
      <c r="G114" s="300"/>
      <c r="H114" s="46" t="s">
        <v>422</v>
      </c>
      <c r="I114" s="37" t="s">
        <v>143</v>
      </c>
      <c r="J114" s="13"/>
      <c r="K114" s="13"/>
      <c r="L114" s="13"/>
      <c r="M114" s="14"/>
      <c r="N114" s="13">
        <v>2</v>
      </c>
      <c r="O114" s="13"/>
      <c r="P114" s="13"/>
      <c r="Q114" s="13"/>
      <c r="R114" s="290"/>
      <c r="S114" s="13" t="s">
        <v>144</v>
      </c>
      <c r="T114" s="289"/>
    </row>
    <row r="115" spans="1:20" s="34" customFormat="1" ht="31.5">
      <c r="A115" s="322"/>
      <c r="B115" s="322"/>
      <c r="C115" s="300"/>
      <c r="D115" s="290"/>
      <c r="E115" s="300"/>
      <c r="F115" s="300"/>
      <c r="G115" s="300"/>
      <c r="H115" s="46" t="s">
        <v>423</v>
      </c>
      <c r="I115" s="37" t="s">
        <v>143</v>
      </c>
      <c r="J115" s="13"/>
      <c r="K115" s="13"/>
      <c r="L115" s="13"/>
      <c r="M115" s="14"/>
      <c r="N115" s="13">
        <v>2</v>
      </c>
      <c r="O115" s="13"/>
      <c r="P115" s="13"/>
      <c r="Q115" s="13"/>
      <c r="R115" s="290"/>
      <c r="S115" s="13" t="s">
        <v>144</v>
      </c>
      <c r="T115" s="289"/>
    </row>
    <row r="116" spans="1:20" ht="15" customHeight="1">
      <c r="A116" s="322"/>
      <c r="B116" s="322"/>
      <c r="C116" s="301" t="s">
        <v>405</v>
      </c>
      <c r="D116" s="320">
        <v>2.5</v>
      </c>
      <c r="E116" s="301">
        <v>2</v>
      </c>
      <c r="F116" s="301">
        <v>4</v>
      </c>
      <c r="G116" s="301">
        <v>4</v>
      </c>
      <c r="H116" s="44" t="s">
        <v>226</v>
      </c>
      <c r="I116" s="37" t="s">
        <v>143</v>
      </c>
      <c r="J116" s="37"/>
      <c r="K116" s="37"/>
      <c r="L116" s="37"/>
      <c r="M116" s="23"/>
      <c r="N116" s="37"/>
      <c r="O116" s="37"/>
      <c r="P116" s="37">
        <v>2</v>
      </c>
      <c r="Q116" s="37"/>
      <c r="R116" s="279" t="s">
        <v>239</v>
      </c>
      <c r="S116" s="53" t="s">
        <v>147</v>
      </c>
      <c r="T116" s="59"/>
    </row>
    <row r="117" spans="1:20" ht="11.25">
      <c r="A117" s="322"/>
      <c r="B117" s="322"/>
      <c r="C117" s="301"/>
      <c r="D117" s="320"/>
      <c r="E117" s="301"/>
      <c r="F117" s="301"/>
      <c r="G117" s="301"/>
      <c r="H117" s="44" t="s">
        <v>454</v>
      </c>
      <c r="I117" s="37" t="s">
        <v>143</v>
      </c>
      <c r="J117" s="37"/>
      <c r="K117" s="37"/>
      <c r="L117" s="37"/>
      <c r="M117" s="23"/>
      <c r="N117" s="37"/>
      <c r="O117" s="37"/>
      <c r="P117" s="37">
        <v>2</v>
      </c>
      <c r="Q117" s="37"/>
      <c r="R117" s="280"/>
      <c r="S117" s="53" t="s">
        <v>147</v>
      </c>
      <c r="T117" s="59"/>
    </row>
    <row r="118" spans="1:19" ht="11.25">
      <c r="A118" s="322"/>
      <c r="B118" s="322"/>
      <c r="C118" s="291" t="s">
        <v>472</v>
      </c>
      <c r="D118" s="291">
        <v>0.5</v>
      </c>
      <c r="E118" s="291">
        <v>8</v>
      </c>
      <c r="F118" s="291">
        <v>16</v>
      </c>
      <c r="G118" s="291">
        <v>16</v>
      </c>
      <c r="H118" s="44" t="s">
        <v>231</v>
      </c>
      <c r="I118" s="37" t="s">
        <v>143</v>
      </c>
      <c r="J118" s="48"/>
      <c r="K118" s="48"/>
      <c r="L118" s="48"/>
      <c r="M118" s="48"/>
      <c r="N118" s="48"/>
      <c r="O118" s="48"/>
      <c r="P118" s="48">
        <v>2</v>
      </c>
      <c r="Q118" s="48"/>
      <c r="R118" s="291" t="s">
        <v>240</v>
      </c>
      <c r="S118" s="53" t="s">
        <v>147</v>
      </c>
    </row>
    <row r="119" spans="1:19" ht="11.25">
      <c r="A119" s="322"/>
      <c r="B119" s="322"/>
      <c r="C119" s="292"/>
      <c r="D119" s="292"/>
      <c r="E119" s="292"/>
      <c r="F119" s="292"/>
      <c r="G119" s="292"/>
      <c r="H119" s="44" t="s">
        <v>232</v>
      </c>
      <c r="I119" s="37" t="s">
        <v>143</v>
      </c>
      <c r="J119" s="48"/>
      <c r="K119" s="48"/>
      <c r="L119" s="48"/>
      <c r="M119" s="48"/>
      <c r="N119" s="48"/>
      <c r="O119" s="48"/>
      <c r="P119" s="48">
        <v>2</v>
      </c>
      <c r="Q119" s="48"/>
      <c r="R119" s="292"/>
      <c r="S119" s="53" t="s">
        <v>147</v>
      </c>
    </row>
    <row r="120" spans="1:19" ht="11.25">
      <c r="A120" s="322"/>
      <c r="B120" s="322"/>
      <c r="C120" s="292"/>
      <c r="D120" s="292"/>
      <c r="E120" s="292"/>
      <c r="F120" s="292"/>
      <c r="G120" s="292"/>
      <c r="H120" s="44" t="s">
        <v>233</v>
      </c>
      <c r="I120" s="37" t="s">
        <v>143</v>
      </c>
      <c r="J120" s="48"/>
      <c r="K120" s="48"/>
      <c r="L120" s="48"/>
      <c r="M120" s="48"/>
      <c r="N120" s="48"/>
      <c r="O120" s="48"/>
      <c r="P120" s="48">
        <v>2</v>
      </c>
      <c r="Q120" s="48"/>
      <c r="R120" s="292"/>
      <c r="S120" s="53" t="s">
        <v>147</v>
      </c>
    </row>
    <row r="121" spans="1:19" ht="11.25">
      <c r="A121" s="322"/>
      <c r="B121" s="322"/>
      <c r="C121" s="292"/>
      <c r="D121" s="292"/>
      <c r="E121" s="292"/>
      <c r="F121" s="292"/>
      <c r="G121" s="292"/>
      <c r="H121" s="44" t="s">
        <v>234</v>
      </c>
      <c r="I121" s="37" t="s">
        <v>143</v>
      </c>
      <c r="J121" s="48"/>
      <c r="K121" s="48"/>
      <c r="L121" s="48"/>
      <c r="M121" s="48"/>
      <c r="N121" s="48"/>
      <c r="O121" s="48"/>
      <c r="P121" s="48">
        <v>2</v>
      </c>
      <c r="Q121" s="48"/>
      <c r="R121" s="292"/>
      <c r="S121" s="53" t="s">
        <v>147</v>
      </c>
    </row>
    <row r="122" spans="1:19" ht="11.25">
      <c r="A122" s="322"/>
      <c r="B122" s="322"/>
      <c r="C122" s="292"/>
      <c r="D122" s="292"/>
      <c r="E122" s="292"/>
      <c r="F122" s="292"/>
      <c r="G122" s="292"/>
      <c r="H122" s="44" t="s">
        <v>235</v>
      </c>
      <c r="I122" s="37" t="s">
        <v>143</v>
      </c>
      <c r="J122" s="48"/>
      <c r="K122" s="48"/>
      <c r="L122" s="48"/>
      <c r="M122" s="48"/>
      <c r="N122" s="48"/>
      <c r="O122" s="48">
        <v>2</v>
      </c>
      <c r="P122" s="48"/>
      <c r="Q122" s="48"/>
      <c r="R122" s="292"/>
      <c r="S122" s="53" t="s">
        <v>147</v>
      </c>
    </row>
    <row r="123" spans="1:19" ht="11.25">
      <c r="A123" s="322"/>
      <c r="B123" s="322"/>
      <c r="C123" s="292"/>
      <c r="D123" s="292"/>
      <c r="E123" s="292"/>
      <c r="F123" s="292"/>
      <c r="G123" s="292"/>
      <c r="H123" s="44" t="s">
        <v>236</v>
      </c>
      <c r="I123" s="37" t="s">
        <v>143</v>
      </c>
      <c r="J123" s="48"/>
      <c r="K123" s="48"/>
      <c r="L123" s="48"/>
      <c r="M123" s="48"/>
      <c r="N123" s="48"/>
      <c r="O123" s="48">
        <v>2</v>
      </c>
      <c r="P123" s="48"/>
      <c r="Q123" s="48"/>
      <c r="R123" s="292"/>
      <c r="S123" s="53" t="s">
        <v>147</v>
      </c>
    </row>
    <row r="124" spans="1:19" ht="11.25">
      <c r="A124" s="322"/>
      <c r="B124" s="322"/>
      <c r="C124" s="292"/>
      <c r="D124" s="292"/>
      <c r="E124" s="292"/>
      <c r="F124" s="292"/>
      <c r="G124" s="292"/>
      <c r="H124" s="44" t="s">
        <v>237</v>
      </c>
      <c r="I124" s="37" t="s">
        <v>143</v>
      </c>
      <c r="J124" s="48"/>
      <c r="K124" s="48"/>
      <c r="L124" s="48"/>
      <c r="M124" s="48"/>
      <c r="N124" s="48"/>
      <c r="O124" s="48"/>
      <c r="P124" s="48">
        <v>2</v>
      </c>
      <c r="Q124" s="48"/>
      <c r="R124" s="292"/>
      <c r="S124" s="53" t="s">
        <v>147</v>
      </c>
    </row>
    <row r="125" spans="1:19" ht="11.25">
      <c r="A125" s="322"/>
      <c r="B125" s="322"/>
      <c r="C125" s="293"/>
      <c r="D125" s="293"/>
      <c r="E125" s="293"/>
      <c r="F125" s="293"/>
      <c r="G125" s="293"/>
      <c r="H125" s="44" t="s">
        <v>238</v>
      </c>
      <c r="I125" s="37" t="s">
        <v>143</v>
      </c>
      <c r="J125" s="48"/>
      <c r="K125" s="48"/>
      <c r="L125" s="48"/>
      <c r="M125" s="48"/>
      <c r="N125" s="48"/>
      <c r="O125" s="48"/>
      <c r="P125" s="48">
        <v>2</v>
      </c>
      <c r="Q125" s="48"/>
      <c r="R125" s="293"/>
      <c r="S125" s="53" t="s">
        <v>147</v>
      </c>
    </row>
    <row r="126" spans="1:20" ht="21">
      <c r="A126" s="322"/>
      <c r="B126" s="322"/>
      <c r="C126" s="294" t="s">
        <v>406</v>
      </c>
      <c r="D126" s="296">
        <v>2</v>
      </c>
      <c r="E126" s="294">
        <v>4</v>
      </c>
      <c r="F126" s="294">
        <v>8</v>
      </c>
      <c r="G126" s="294">
        <v>8</v>
      </c>
      <c r="H126" s="44" t="s">
        <v>227</v>
      </c>
      <c r="I126" s="37" t="s">
        <v>143</v>
      </c>
      <c r="J126" s="37"/>
      <c r="K126" s="37"/>
      <c r="L126" s="37"/>
      <c r="M126" s="23"/>
      <c r="N126" s="37"/>
      <c r="O126" s="37"/>
      <c r="P126" s="37">
        <v>2</v>
      </c>
      <c r="Q126" s="37"/>
      <c r="R126" s="279" t="s">
        <v>152</v>
      </c>
      <c r="S126" s="53" t="s">
        <v>147</v>
      </c>
      <c r="T126" s="289"/>
    </row>
    <row r="127" spans="1:20" ht="11.25">
      <c r="A127" s="322"/>
      <c r="B127" s="322"/>
      <c r="C127" s="295"/>
      <c r="D127" s="297"/>
      <c r="E127" s="295"/>
      <c r="F127" s="295"/>
      <c r="G127" s="295"/>
      <c r="H127" s="44" t="s">
        <v>407</v>
      </c>
      <c r="I127" s="37" t="s">
        <v>143</v>
      </c>
      <c r="J127" s="37"/>
      <c r="K127" s="37"/>
      <c r="L127" s="37"/>
      <c r="M127" s="23"/>
      <c r="N127" s="37"/>
      <c r="O127" s="37"/>
      <c r="P127" s="37">
        <v>2</v>
      </c>
      <c r="Q127" s="37"/>
      <c r="R127" s="280"/>
      <c r="S127" s="53" t="s">
        <v>147</v>
      </c>
      <c r="T127" s="289"/>
    </row>
    <row r="128" spans="1:20" ht="11.25">
      <c r="A128" s="322"/>
      <c r="B128" s="322"/>
      <c r="C128" s="295"/>
      <c r="D128" s="297"/>
      <c r="E128" s="295"/>
      <c r="F128" s="295"/>
      <c r="G128" s="295"/>
      <c r="H128" s="44" t="s">
        <v>228</v>
      </c>
      <c r="I128" s="37" t="s">
        <v>143</v>
      </c>
      <c r="J128" s="37"/>
      <c r="K128" s="37"/>
      <c r="L128" s="37"/>
      <c r="M128" s="23"/>
      <c r="N128" s="37"/>
      <c r="O128" s="37"/>
      <c r="P128" s="37">
        <v>2</v>
      </c>
      <c r="Q128" s="37"/>
      <c r="R128" s="280"/>
      <c r="S128" s="53" t="s">
        <v>147</v>
      </c>
      <c r="T128" s="289"/>
    </row>
    <row r="129" spans="1:20" ht="11.25">
      <c r="A129" s="322"/>
      <c r="B129" s="322"/>
      <c r="C129" s="295"/>
      <c r="D129" s="298"/>
      <c r="E129" s="299"/>
      <c r="F129" s="299"/>
      <c r="G129" s="299"/>
      <c r="H129" s="44" t="s">
        <v>229</v>
      </c>
      <c r="I129" s="37" t="s">
        <v>143</v>
      </c>
      <c r="J129" s="37"/>
      <c r="K129" s="37"/>
      <c r="L129" s="37"/>
      <c r="M129" s="23"/>
      <c r="N129" s="37"/>
      <c r="O129" s="37"/>
      <c r="P129" s="37">
        <v>2</v>
      </c>
      <c r="Q129" s="37"/>
      <c r="R129" s="281"/>
      <c r="S129" s="53" t="s">
        <v>147</v>
      </c>
      <c r="T129" s="289"/>
    </row>
    <row r="130" spans="1:19" ht="11.25">
      <c r="A130" s="323"/>
      <c r="B130" s="323"/>
      <c r="C130" s="48" t="s">
        <v>145</v>
      </c>
      <c r="D130" s="60">
        <f>SUM(D91:D129)</f>
        <v>16.5</v>
      </c>
      <c r="E130" s="61">
        <f>SUM(E91:E129)</f>
        <v>39</v>
      </c>
      <c r="F130" s="61">
        <f>SUM(F91:F129)</f>
        <v>73</v>
      </c>
      <c r="G130" s="61">
        <f>SUM(G91:G129)</f>
        <v>62</v>
      </c>
      <c r="H130" s="61"/>
      <c r="I130" s="61">
        <f aca="true" t="shared" si="2" ref="I130:Q130">SUM(I91:I129)</f>
        <v>0</v>
      </c>
      <c r="J130" s="61">
        <f t="shared" si="2"/>
        <v>0</v>
      </c>
      <c r="K130" s="61">
        <f t="shared" si="2"/>
        <v>0</v>
      </c>
      <c r="L130" s="61">
        <f t="shared" si="2"/>
        <v>0</v>
      </c>
      <c r="M130" s="61">
        <f t="shared" si="2"/>
        <v>23</v>
      </c>
      <c r="N130" s="61">
        <f t="shared" si="2"/>
        <v>8</v>
      </c>
      <c r="O130" s="61">
        <f t="shared" si="2"/>
        <v>10</v>
      </c>
      <c r="P130" s="61">
        <f t="shared" si="2"/>
        <v>32</v>
      </c>
      <c r="Q130" s="61">
        <f t="shared" si="2"/>
        <v>0</v>
      </c>
      <c r="R130" s="50"/>
      <c r="S130" s="53"/>
    </row>
    <row r="131" spans="1:19" s="62" customFormat="1" ht="12" customHeight="1">
      <c r="A131" s="269" t="s">
        <v>150</v>
      </c>
      <c r="B131" s="269"/>
      <c r="C131" s="269"/>
      <c r="D131" s="269"/>
      <c r="E131" s="269"/>
      <c r="F131" s="269"/>
      <c r="G131" s="269"/>
      <c r="H131" s="269"/>
      <c r="I131" s="269"/>
      <c r="J131" s="269"/>
      <c r="K131" s="269"/>
      <c r="L131" s="269"/>
      <c r="M131" s="269"/>
      <c r="N131" s="269"/>
      <c r="O131" s="269"/>
      <c r="P131" s="269"/>
      <c r="Q131" s="269"/>
      <c r="R131" s="269"/>
      <c r="S131" s="269"/>
    </row>
  </sheetData>
  <sheetProtection/>
  <mergeCells count="150">
    <mergeCell ref="F82:F85"/>
    <mergeCell ref="G82:G85"/>
    <mergeCell ref="S82:S85"/>
    <mergeCell ref="C78:C81"/>
    <mergeCell ref="D78:D81"/>
    <mergeCell ref="E78:E81"/>
    <mergeCell ref="F78:F81"/>
    <mergeCell ref="G78:G81"/>
    <mergeCell ref="R78:R81"/>
    <mergeCell ref="E75:E77"/>
    <mergeCell ref="E86:E89"/>
    <mergeCell ref="C82:C85"/>
    <mergeCell ref="D82:D85"/>
    <mergeCell ref="E82:E85"/>
    <mergeCell ref="C86:C89"/>
    <mergeCell ref="A1:S1"/>
    <mergeCell ref="A2:B4"/>
    <mergeCell ref="C2:C4"/>
    <mergeCell ref="D2:D4"/>
    <mergeCell ref="E2:E4"/>
    <mergeCell ref="F2:F4"/>
    <mergeCell ref="I2:I4"/>
    <mergeCell ref="G2:G4"/>
    <mergeCell ref="J2:Q2"/>
    <mergeCell ref="H2:H4"/>
    <mergeCell ref="S2:S4"/>
    <mergeCell ref="J3:K3"/>
    <mergeCell ref="L3:M3"/>
    <mergeCell ref="N3:O3"/>
    <mergeCell ref="P3:Q3"/>
    <mergeCell ref="R24:R30"/>
    <mergeCell ref="S10:S11"/>
    <mergeCell ref="S12:S13"/>
    <mergeCell ref="S19:S20"/>
    <mergeCell ref="S21:S22"/>
    <mergeCell ref="R2:R4"/>
    <mergeCell ref="E24:E30"/>
    <mergeCell ref="F24:F30"/>
    <mergeCell ref="G24:G30"/>
    <mergeCell ref="F51:F55"/>
    <mergeCell ref="A5:A130"/>
    <mergeCell ref="B5:B23"/>
    <mergeCell ref="B24:B90"/>
    <mergeCell ref="C24:C30"/>
    <mergeCell ref="D75:D77"/>
    <mergeCell ref="D24:D30"/>
    <mergeCell ref="D116:D117"/>
    <mergeCell ref="B91:B130"/>
    <mergeCell ref="C75:C77"/>
    <mergeCell ref="C31:C34"/>
    <mergeCell ref="D31:D34"/>
    <mergeCell ref="C60:C62"/>
    <mergeCell ref="D60:D62"/>
    <mergeCell ref="D35:D50"/>
    <mergeCell ref="D51:D55"/>
    <mergeCell ref="E31:E34"/>
    <mergeCell ref="F31:F34"/>
    <mergeCell ref="G51:G55"/>
    <mergeCell ref="R51:R55"/>
    <mergeCell ref="G35:G50"/>
    <mergeCell ref="R35:R50"/>
    <mergeCell ref="R31:R34"/>
    <mergeCell ref="G31:G34"/>
    <mergeCell ref="E51:E55"/>
    <mergeCell ref="F35:F50"/>
    <mergeCell ref="F63:F66"/>
    <mergeCell ref="C56:C59"/>
    <mergeCell ref="D56:D59"/>
    <mergeCell ref="E56:E59"/>
    <mergeCell ref="F56:F59"/>
    <mergeCell ref="F60:F62"/>
    <mergeCell ref="G60:G62"/>
    <mergeCell ref="G56:G59"/>
    <mergeCell ref="R56:R59"/>
    <mergeCell ref="G86:G89"/>
    <mergeCell ref="D86:D89"/>
    <mergeCell ref="D67:D74"/>
    <mergeCell ref="E67:E74"/>
    <mergeCell ref="F67:F74"/>
    <mergeCell ref="R82:R85"/>
    <mergeCell ref="E60:E62"/>
    <mergeCell ref="E35:E50"/>
    <mergeCell ref="E91:E93"/>
    <mergeCell ref="F91:F93"/>
    <mergeCell ref="G91:G93"/>
    <mergeCell ref="R91:R93"/>
    <mergeCell ref="G63:G66"/>
    <mergeCell ref="R75:R77"/>
    <mergeCell ref="F86:F89"/>
    <mergeCell ref="G67:G74"/>
    <mergeCell ref="R67:R74"/>
    <mergeCell ref="C51:C55"/>
    <mergeCell ref="C116:C117"/>
    <mergeCell ref="C98:C111"/>
    <mergeCell ref="C118:C125"/>
    <mergeCell ref="D118:D125"/>
    <mergeCell ref="C91:C93"/>
    <mergeCell ref="D91:D93"/>
    <mergeCell ref="C63:C66"/>
    <mergeCell ref="D63:D66"/>
    <mergeCell ref="C94:C97"/>
    <mergeCell ref="R98:R111"/>
    <mergeCell ref="D94:D97"/>
    <mergeCell ref="E94:E97"/>
    <mergeCell ref="F94:F97"/>
    <mergeCell ref="E118:E125"/>
    <mergeCell ref="F118:F125"/>
    <mergeCell ref="D98:D111"/>
    <mergeCell ref="E98:E111"/>
    <mergeCell ref="F98:F111"/>
    <mergeCell ref="G126:G129"/>
    <mergeCell ref="G118:G125"/>
    <mergeCell ref="R94:R97"/>
    <mergeCell ref="E116:E117"/>
    <mergeCell ref="R116:R117"/>
    <mergeCell ref="F116:F117"/>
    <mergeCell ref="G112:G115"/>
    <mergeCell ref="G116:G117"/>
    <mergeCell ref="G98:G111"/>
    <mergeCell ref="G94:G97"/>
    <mergeCell ref="T24:T30"/>
    <mergeCell ref="C126:C129"/>
    <mergeCell ref="D126:D129"/>
    <mergeCell ref="E126:E129"/>
    <mergeCell ref="F126:F129"/>
    <mergeCell ref="T112:T115"/>
    <mergeCell ref="C112:C115"/>
    <mergeCell ref="D112:D115"/>
    <mergeCell ref="E112:E115"/>
    <mergeCell ref="F112:F115"/>
    <mergeCell ref="C35:C50"/>
    <mergeCell ref="R5:R22"/>
    <mergeCell ref="T126:T129"/>
    <mergeCell ref="R126:R129"/>
    <mergeCell ref="R112:R115"/>
    <mergeCell ref="R118:R125"/>
    <mergeCell ref="T51:T55"/>
    <mergeCell ref="R86:R89"/>
    <mergeCell ref="R60:R62"/>
    <mergeCell ref="R63:R66"/>
    <mergeCell ref="A131:S131"/>
    <mergeCell ref="C5:C22"/>
    <mergeCell ref="D5:D22"/>
    <mergeCell ref="E5:E22"/>
    <mergeCell ref="F5:F22"/>
    <mergeCell ref="G5:G22"/>
    <mergeCell ref="F75:F77"/>
    <mergeCell ref="E63:E66"/>
    <mergeCell ref="G75:G77"/>
    <mergeCell ref="C67:C74"/>
  </mergeCells>
  <printOptions horizontalCentered="1"/>
  <pageMargins left="0.5511811023622047" right="0.5511811023622047" top="0.7480314960629921" bottom="0.7480314960629921" header="0.31496062992125984" footer="0.31496062992125984"/>
  <pageSetup horizontalDpi="300" verticalDpi="300" orientation="portrait" paperSize="9" scale="76" r:id="rId1"/>
  <headerFooter>
    <oddFooter>&amp;R— 17 —</oddFooter>
  </headerFooter>
  <rowBreaks count="1" manualBreakCount="1">
    <brk id="74" max="18" man="1"/>
  </rowBreaks>
</worksheet>
</file>

<file path=xl/worksheets/sheet6.xml><?xml version="1.0" encoding="utf-8"?>
<worksheet xmlns="http://schemas.openxmlformats.org/spreadsheetml/2006/main" xmlns:r="http://schemas.openxmlformats.org/officeDocument/2006/relationships">
  <dimension ref="A1:M66"/>
  <sheetViews>
    <sheetView tabSelected="1" view="pageBreakPreview" zoomScale="115" zoomScaleSheetLayoutView="115" zoomScalePageLayoutView="0" workbookViewId="0" topLeftCell="A1">
      <pane ySplit="4" topLeftCell="A17" activePane="bottomLeft" state="frozen"/>
      <selection pane="topLeft" activeCell="A1" sqref="A1"/>
      <selection pane="bottomLeft" activeCell="O53" sqref="O53"/>
    </sheetView>
  </sheetViews>
  <sheetFormatPr defaultColWidth="9.00390625" defaultRowHeight="14.25"/>
  <cols>
    <col min="1" max="1" width="6.50390625" style="11" customWidth="1"/>
    <col min="2" max="2" width="20.625" style="11" customWidth="1"/>
    <col min="3" max="3" width="6.125" style="11" customWidth="1"/>
    <col min="4" max="4" width="3.625" style="11" customWidth="1"/>
    <col min="5" max="5" width="3.875" style="11" customWidth="1"/>
    <col min="6" max="6" width="11.25390625" style="11" customWidth="1"/>
    <col min="7" max="7" width="2.625" style="11" customWidth="1"/>
    <col min="8" max="8" width="6.125" style="11" customWidth="1"/>
    <col min="9" max="9" width="20.625" style="11" customWidth="1"/>
    <col min="10" max="10" width="5.125" style="11" customWidth="1"/>
    <col min="11" max="11" width="3.625" style="11" customWidth="1"/>
    <col min="12" max="12" width="4.125" style="11" customWidth="1"/>
    <col min="13" max="13" width="12.125" style="11" customWidth="1"/>
    <col min="14" max="16384" width="9.00390625" style="11" customWidth="1"/>
  </cols>
  <sheetData>
    <row r="1" spans="1:13" s="138" customFormat="1" ht="27" customHeight="1">
      <c r="A1" s="343" t="s">
        <v>77</v>
      </c>
      <c r="B1" s="343"/>
      <c r="C1" s="343"/>
      <c r="D1" s="343"/>
      <c r="E1" s="343"/>
      <c r="F1" s="343"/>
      <c r="G1" s="343"/>
      <c r="H1" s="343"/>
      <c r="I1" s="343"/>
      <c r="J1" s="343"/>
      <c r="K1" s="343"/>
      <c r="L1" s="343"/>
      <c r="M1" s="343"/>
    </row>
    <row r="2" spans="1:13" s="138" customFormat="1" ht="14.25" customHeight="1">
      <c r="A2" s="183" t="s">
        <v>31</v>
      </c>
      <c r="B2" s="183" t="s">
        <v>11</v>
      </c>
      <c r="C2" s="186" t="s">
        <v>49</v>
      </c>
      <c r="D2" s="183" t="s">
        <v>48</v>
      </c>
      <c r="E2" s="183" t="s">
        <v>47</v>
      </c>
      <c r="F2" s="183" t="s">
        <v>58</v>
      </c>
      <c r="G2" s="83"/>
      <c r="H2" s="183" t="s">
        <v>31</v>
      </c>
      <c r="I2" s="183" t="s">
        <v>11</v>
      </c>
      <c r="J2" s="186" t="s">
        <v>49</v>
      </c>
      <c r="K2" s="183" t="s">
        <v>48</v>
      </c>
      <c r="L2" s="183" t="s">
        <v>47</v>
      </c>
      <c r="M2" s="183" t="s">
        <v>58</v>
      </c>
    </row>
    <row r="3" spans="1:13" s="138" customFormat="1" ht="14.25">
      <c r="A3" s="183"/>
      <c r="B3" s="183"/>
      <c r="C3" s="186"/>
      <c r="D3" s="183"/>
      <c r="E3" s="183"/>
      <c r="F3" s="183"/>
      <c r="G3" s="85"/>
      <c r="H3" s="183"/>
      <c r="I3" s="183"/>
      <c r="J3" s="186"/>
      <c r="K3" s="183"/>
      <c r="L3" s="183"/>
      <c r="M3" s="183"/>
    </row>
    <row r="4" spans="1:13" s="138" customFormat="1" ht="14.25">
      <c r="A4" s="183"/>
      <c r="B4" s="183"/>
      <c r="C4" s="186"/>
      <c r="D4" s="183"/>
      <c r="E4" s="183"/>
      <c r="F4" s="183"/>
      <c r="G4" s="87"/>
      <c r="H4" s="183"/>
      <c r="I4" s="183"/>
      <c r="J4" s="186"/>
      <c r="K4" s="183"/>
      <c r="L4" s="183"/>
      <c r="M4" s="183"/>
    </row>
    <row r="5" spans="1:13" s="138" customFormat="1" ht="14.25">
      <c r="A5" s="342" t="s">
        <v>50</v>
      </c>
      <c r="B5" s="342"/>
      <c r="C5" s="342"/>
      <c r="D5" s="342"/>
      <c r="E5" s="342"/>
      <c r="F5" s="342"/>
      <c r="G5" s="134"/>
      <c r="H5" s="342" t="s">
        <v>51</v>
      </c>
      <c r="I5" s="342"/>
      <c r="J5" s="342"/>
      <c r="K5" s="342"/>
      <c r="L5" s="342"/>
      <c r="M5" s="342"/>
    </row>
    <row r="6" spans="1:13" s="138" customFormat="1" ht="14.25">
      <c r="A6" s="98">
        <v>111001</v>
      </c>
      <c r="B6" s="112" t="s">
        <v>4</v>
      </c>
      <c r="C6" s="97">
        <v>3</v>
      </c>
      <c r="D6" s="98">
        <v>48</v>
      </c>
      <c r="E6" s="98" t="s">
        <v>13</v>
      </c>
      <c r="G6" s="101"/>
      <c r="H6" s="98">
        <v>111006</v>
      </c>
      <c r="I6" s="112" t="s">
        <v>438</v>
      </c>
      <c r="J6" s="97">
        <v>3</v>
      </c>
      <c r="K6" s="98">
        <v>48</v>
      </c>
      <c r="L6" s="98" t="s">
        <v>13</v>
      </c>
      <c r="M6" s="98"/>
    </row>
    <row r="7" spans="1:13" s="138" customFormat="1" ht="14.25">
      <c r="A7" s="98">
        <v>111240</v>
      </c>
      <c r="B7" s="112" t="s">
        <v>197</v>
      </c>
      <c r="C7" s="97">
        <v>0.5</v>
      </c>
      <c r="D7" s="98">
        <v>8</v>
      </c>
      <c r="E7" s="98" t="s">
        <v>13</v>
      </c>
      <c r="F7" s="98"/>
      <c r="G7" s="101"/>
      <c r="H7" s="98">
        <v>112002</v>
      </c>
      <c r="I7" s="112" t="s">
        <v>200</v>
      </c>
      <c r="J7" s="97">
        <v>3.5</v>
      </c>
      <c r="K7" s="98">
        <v>56</v>
      </c>
      <c r="L7" s="98" t="s">
        <v>13</v>
      </c>
      <c r="M7" s="98"/>
    </row>
    <row r="8" spans="1:13" s="138" customFormat="1" ht="14.25">
      <c r="A8" s="98">
        <v>112001</v>
      </c>
      <c r="B8" s="112" t="s">
        <v>198</v>
      </c>
      <c r="C8" s="97">
        <v>3.5</v>
      </c>
      <c r="D8" s="98">
        <v>56</v>
      </c>
      <c r="E8" s="98" t="s">
        <v>13</v>
      </c>
      <c r="F8" s="98"/>
      <c r="G8" s="101"/>
      <c r="H8" s="98">
        <v>113108</v>
      </c>
      <c r="I8" s="112" t="s">
        <v>96</v>
      </c>
      <c r="J8" s="97">
        <v>1</v>
      </c>
      <c r="K8" s="98">
        <v>36</v>
      </c>
      <c r="L8" s="98" t="s">
        <v>13</v>
      </c>
      <c r="M8" s="98"/>
    </row>
    <row r="9" spans="1:13" s="138" customFormat="1" ht="14.25">
      <c r="A9" s="98">
        <v>113107</v>
      </c>
      <c r="B9" s="112" t="s">
        <v>473</v>
      </c>
      <c r="C9" s="97">
        <v>1</v>
      </c>
      <c r="D9" s="98">
        <v>36</v>
      </c>
      <c r="E9" s="98" t="s">
        <v>13</v>
      </c>
      <c r="F9" s="98"/>
      <c r="G9" s="101"/>
      <c r="H9" s="98">
        <v>110036</v>
      </c>
      <c r="I9" s="112" t="s">
        <v>474</v>
      </c>
      <c r="J9" s="97">
        <v>6</v>
      </c>
      <c r="K9" s="98">
        <v>96</v>
      </c>
      <c r="L9" s="98" t="s">
        <v>13</v>
      </c>
      <c r="M9" s="98"/>
    </row>
    <row r="10" spans="1:13" s="138" customFormat="1" ht="14.25">
      <c r="A10" s="98">
        <v>110035</v>
      </c>
      <c r="B10" s="112" t="s">
        <v>199</v>
      </c>
      <c r="C10" s="97">
        <v>5.5</v>
      </c>
      <c r="D10" s="98">
        <v>88</v>
      </c>
      <c r="E10" s="98" t="s">
        <v>13</v>
      </c>
      <c r="F10" s="98"/>
      <c r="G10" s="101"/>
      <c r="H10" s="98">
        <v>110063</v>
      </c>
      <c r="I10" s="112" t="s">
        <v>201</v>
      </c>
      <c r="J10" s="97">
        <v>3.5</v>
      </c>
      <c r="K10" s="98">
        <v>56</v>
      </c>
      <c r="L10" s="98" t="s">
        <v>13</v>
      </c>
      <c r="M10" s="98"/>
    </row>
    <row r="11" spans="1:13" s="138" customFormat="1" ht="14.25">
      <c r="A11" s="98" t="s">
        <v>288</v>
      </c>
      <c r="B11" s="112" t="s">
        <v>107</v>
      </c>
      <c r="C11" s="97">
        <v>2</v>
      </c>
      <c r="D11" s="98">
        <v>32</v>
      </c>
      <c r="E11" s="98" t="s">
        <v>14</v>
      </c>
      <c r="F11" s="98"/>
      <c r="G11" s="101"/>
      <c r="H11" s="98">
        <v>110065</v>
      </c>
      <c r="I11" s="112" t="s">
        <v>349</v>
      </c>
      <c r="J11" s="97">
        <v>2</v>
      </c>
      <c r="K11" s="98">
        <v>56</v>
      </c>
      <c r="L11" s="98" t="s">
        <v>216</v>
      </c>
      <c r="M11" s="98"/>
    </row>
    <row r="12" spans="1:13" s="138" customFormat="1" ht="14.25">
      <c r="A12" s="98">
        <v>106233</v>
      </c>
      <c r="B12" s="112" t="s">
        <v>103</v>
      </c>
      <c r="C12" s="97">
        <v>2</v>
      </c>
      <c r="D12" s="98">
        <v>32</v>
      </c>
      <c r="E12" s="98" t="s">
        <v>14</v>
      </c>
      <c r="F12" s="98"/>
      <c r="G12" s="101"/>
      <c r="H12" s="98">
        <v>106092</v>
      </c>
      <c r="I12" s="112" t="s">
        <v>117</v>
      </c>
      <c r="J12" s="97">
        <v>3</v>
      </c>
      <c r="K12" s="98">
        <v>48</v>
      </c>
      <c r="L12" s="98" t="s">
        <v>14</v>
      </c>
      <c r="M12" s="98"/>
    </row>
    <row r="13" spans="1:13" s="138" customFormat="1" ht="14.25">
      <c r="A13" s="98">
        <v>110042</v>
      </c>
      <c r="B13" s="112" t="s">
        <v>225</v>
      </c>
      <c r="C13" s="97">
        <v>2.5</v>
      </c>
      <c r="D13" s="98">
        <v>40</v>
      </c>
      <c r="E13" s="98" t="s">
        <v>205</v>
      </c>
      <c r="F13" s="98"/>
      <c r="G13" s="101"/>
      <c r="H13" s="98" t="s">
        <v>302</v>
      </c>
      <c r="I13" s="112" t="s">
        <v>118</v>
      </c>
      <c r="J13" s="97">
        <v>2</v>
      </c>
      <c r="K13" s="98">
        <v>32</v>
      </c>
      <c r="L13" s="98" t="s">
        <v>14</v>
      </c>
      <c r="M13" s="98"/>
    </row>
    <row r="14" spans="1:13" s="138" customFormat="1" ht="14.25">
      <c r="A14" s="98">
        <v>110241</v>
      </c>
      <c r="B14" s="135" t="s">
        <v>261</v>
      </c>
      <c r="C14" s="97">
        <v>3.5</v>
      </c>
      <c r="D14" s="98">
        <v>56</v>
      </c>
      <c r="E14" s="98" t="s">
        <v>14</v>
      </c>
      <c r="F14" s="98"/>
      <c r="G14" s="101"/>
      <c r="H14" s="98">
        <v>110043</v>
      </c>
      <c r="I14" s="112" t="s">
        <v>105</v>
      </c>
      <c r="J14" s="97">
        <v>3.5</v>
      </c>
      <c r="K14" s="98">
        <v>56</v>
      </c>
      <c r="L14" s="98" t="s">
        <v>14</v>
      </c>
      <c r="M14" s="98"/>
    </row>
    <row r="15" spans="1:13" s="138" customFormat="1" ht="14.25">
      <c r="A15" s="98">
        <v>106004</v>
      </c>
      <c r="B15" s="112" t="s">
        <v>108</v>
      </c>
      <c r="C15" s="97">
        <v>3</v>
      </c>
      <c r="D15" s="98">
        <v>48</v>
      </c>
      <c r="E15" s="98" t="s">
        <v>13</v>
      </c>
      <c r="F15" s="98"/>
      <c r="G15" s="101"/>
      <c r="H15" s="98"/>
      <c r="I15" s="112"/>
      <c r="J15" s="97">
        <f>SUM(J6:J14)</f>
        <v>27.5</v>
      </c>
      <c r="K15" s="98">
        <f>SUM(K6:K14)</f>
        <v>484</v>
      </c>
      <c r="L15" s="98"/>
      <c r="M15" s="98"/>
    </row>
    <row r="16" spans="1:13" s="138" customFormat="1" ht="14.25">
      <c r="A16" s="98">
        <v>106253</v>
      </c>
      <c r="B16" s="112" t="s">
        <v>510</v>
      </c>
      <c r="C16" s="97">
        <v>0.5</v>
      </c>
      <c r="D16" s="98">
        <v>24</v>
      </c>
      <c r="E16" s="98" t="s">
        <v>457</v>
      </c>
      <c r="F16" s="98"/>
      <c r="G16" s="101"/>
      <c r="H16" s="98"/>
      <c r="I16" s="112"/>
      <c r="J16" s="139"/>
      <c r="K16" s="139"/>
      <c r="L16" s="98"/>
      <c r="M16" s="98"/>
    </row>
    <row r="17" spans="1:13" s="138" customFormat="1" ht="14.25">
      <c r="A17" s="98">
        <v>115001</v>
      </c>
      <c r="B17" s="112" t="s">
        <v>504</v>
      </c>
      <c r="C17" s="97">
        <v>3</v>
      </c>
      <c r="D17" s="98" t="s">
        <v>494</v>
      </c>
      <c r="E17" s="98" t="s">
        <v>13</v>
      </c>
      <c r="F17" s="98"/>
      <c r="G17" s="101"/>
      <c r="H17" s="104"/>
      <c r="I17" s="112"/>
      <c r="J17" s="97"/>
      <c r="K17" s="98"/>
      <c r="L17" s="98"/>
      <c r="M17" s="104"/>
    </row>
    <row r="18" spans="1:13" s="138" customFormat="1" ht="14.25">
      <c r="A18" s="98"/>
      <c r="B18" s="139"/>
      <c r="C18" s="97">
        <f>SUM(C6:C17)</f>
        <v>30</v>
      </c>
      <c r="D18" s="98">
        <f>SUM(D6:D16)</f>
        <v>468</v>
      </c>
      <c r="E18" s="139"/>
      <c r="F18" s="98"/>
      <c r="G18" s="101"/>
      <c r="H18" s="104"/>
      <c r="I18" s="112"/>
      <c r="J18" s="97"/>
      <c r="K18" s="98"/>
      <c r="L18" s="98"/>
      <c r="M18" s="104"/>
    </row>
    <row r="19" spans="1:13" s="138" customFormat="1" ht="14.25">
      <c r="A19" s="339" t="s">
        <v>52</v>
      </c>
      <c r="B19" s="340"/>
      <c r="C19" s="340"/>
      <c r="D19" s="340"/>
      <c r="E19" s="340"/>
      <c r="F19" s="341"/>
      <c r="G19" s="134"/>
      <c r="H19" s="342" t="s">
        <v>53</v>
      </c>
      <c r="I19" s="342"/>
      <c r="J19" s="342"/>
      <c r="K19" s="342"/>
      <c r="L19" s="342"/>
      <c r="M19" s="342"/>
    </row>
    <row r="20" spans="1:13" s="138" customFormat="1" ht="22.5">
      <c r="A20" s="98">
        <v>111003</v>
      </c>
      <c r="B20" s="112" t="s">
        <v>274</v>
      </c>
      <c r="C20" s="97">
        <v>4</v>
      </c>
      <c r="D20" s="98">
        <v>64</v>
      </c>
      <c r="E20" s="98" t="s">
        <v>13</v>
      </c>
      <c r="F20" s="98"/>
      <c r="G20" s="136"/>
      <c r="H20" s="98">
        <v>111002</v>
      </c>
      <c r="I20" s="96" t="s">
        <v>34</v>
      </c>
      <c r="J20" s="97">
        <v>4</v>
      </c>
      <c r="K20" s="98">
        <v>64</v>
      </c>
      <c r="L20" s="98" t="s">
        <v>13</v>
      </c>
      <c r="M20" s="98"/>
    </row>
    <row r="21" spans="1:13" s="138" customFormat="1" ht="14.25">
      <c r="A21" s="98">
        <v>111241</v>
      </c>
      <c r="B21" s="112" t="s">
        <v>202</v>
      </c>
      <c r="C21" s="97">
        <v>0.5</v>
      </c>
      <c r="D21" s="98">
        <v>8</v>
      </c>
      <c r="E21" s="98" t="s">
        <v>13</v>
      </c>
      <c r="F21" s="98"/>
      <c r="G21" s="137"/>
      <c r="H21" s="98">
        <v>112004</v>
      </c>
      <c r="I21" s="112" t="s">
        <v>511</v>
      </c>
      <c r="J21" s="97">
        <v>2</v>
      </c>
      <c r="K21" s="98">
        <v>32</v>
      </c>
      <c r="L21" s="98" t="s">
        <v>13</v>
      </c>
      <c r="M21" s="98"/>
    </row>
    <row r="22" spans="1:13" s="138" customFormat="1" ht="14.25">
      <c r="A22" s="98">
        <v>112003</v>
      </c>
      <c r="B22" s="112" t="s">
        <v>512</v>
      </c>
      <c r="C22" s="97">
        <v>2</v>
      </c>
      <c r="D22" s="98">
        <v>32</v>
      </c>
      <c r="E22" s="98" t="s">
        <v>13</v>
      </c>
      <c r="F22" s="98"/>
      <c r="G22" s="137"/>
      <c r="H22" s="98">
        <v>113110</v>
      </c>
      <c r="I22" s="112" t="s">
        <v>98</v>
      </c>
      <c r="J22" s="97">
        <v>1</v>
      </c>
      <c r="K22" s="98">
        <v>36</v>
      </c>
      <c r="L22" s="98" t="s">
        <v>13</v>
      </c>
      <c r="M22" s="98"/>
    </row>
    <row r="23" spans="1:13" s="138" customFormat="1" ht="14.25">
      <c r="A23" s="98">
        <v>113109</v>
      </c>
      <c r="B23" s="112" t="s">
        <v>475</v>
      </c>
      <c r="C23" s="97">
        <v>1</v>
      </c>
      <c r="D23" s="98">
        <v>36</v>
      </c>
      <c r="E23" s="98" t="s">
        <v>13</v>
      </c>
      <c r="F23" s="98"/>
      <c r="G23" s="137"/>
      <c r="H23" s="98" t="s">
        <v>293</v>
      </c>
      <c r="I23" s="112" t="s">
        <v>286</v>
      </c>
      <c r="J23" s="97">
        <v>3.5</v>
      </c>
      <c r="K23" s="98">
        <v>56</v>
      </c>
      <c r="L23" s="98" t="s">
        <v>13</v>
      </c>
      <c r="M23" s="98"/>
    </row>
    <row r="24" spans="1:13" s="138" customFormat="1" ht="14.25">
      <c r="A24" s="98">
        <v>110064</v>
      </c>
      <c r="B24" s="112" t="s">
        <v>203</v>
      </c>
      <c r="C24" s="97">
        <v>3.5</v>
      </c>
      <c r="D24" s="98">
        <v>56</v>
      </c>
      <c r="E24" s="98" t="s">
        <v>13</v>
      </c>
      <c r="F24" s="98"/>
      <c r="G24" s="137"/>
      <c r="H24" s="98">
        <v>106157</v>
      </c>
      <c r="I24" s="112" t="s">
        <v>111</v>
      </c>
      <c r="J24" s="97">
        <v>3</v>
      </c>
      <c r="K24" s="98">
        <v>48</v>
      </c>
      <c r="L24" s="98" t="s">
        <v>13</v>
      </c>
      <c r="M24" s="98"/>
    </row>
    <row r="25" spans="1:13" s="138" customFormat="1" ht="23.25" customHeight="1">
      <c r="A25" s="98" t="s">
        <v>304</v>
      </c>
      <c r="B25" s="112" t="s">
        <v>501</v>
      </c>
      <c r="C25" s="97">
        <v>3.5</v>
      </c>
      <c r="D25" s="98">
        <v>56</v>
      </c>
      <c r="E25" s="98" t="s">
        <v>13</v>
      </c>
      <c r="F25" s="98"/>
      <c r="G25" s="137"/>
      <c r="H25" s="98" t="s">
        <v>295</v>
      </c>
      <c r="I25" s="112" t="s">
        <v>206</v>
      </c>
      <c r="J25" s="97">
        <v>3.5</v>
      </c>
      <c r="K25" s="98">
        <v>56</v>
      </c>
      <c r="L25" s="98" t="s">
        <v>13</v>
      </c>
      <c r="M25" s="98"/>
    </row>
    <row r="26" spans="1:13" s="138" customFormat="1" ht="14.25">
      <c r="A26" s="98" t="s">
        <v>292</v>
      </c>
      <c r="B26" s="112" t="s">
        <v>109</v>
      </c>
      <c r="C26" s="97">
        <v>3.5</v>
      </c>
      <c r="D26" s="98">
        <v>56</v>
      </c>
      <c r="E26" s="98" t="s">
        <v>13</v>
      </c>
      <c r="F26" s="98"/>
      <c r="G26" s="137"/>
      <c r="H26" s="98" t="s">
        <v>294</v>
      </c>
      <c r="I26" s="112" t="s">
        <v>112</v>
      </c>
      <c r="J26" s="97">
        <v>4</v>
      </c>
      <c r="K26" s="98">
        <v>64</v>
      </c>
      <c r="L26" s="98" t="s">
        <v>13</v>
      </c>
      <c r="M26" s="98"/>
    </row>
    <row r="27" spans="1:13" s="138" customFormat="1" ht="14.25">
      <c r="A27" s="98">
        <v>110045</v>
      </c>
      <c r="B27" s="112" t="s">
        <v>106</v>
      </c>
      <c r="C27" s="97">
        <v>3.5</v>
      </c>
      <c r="D27" s="98">
        <v>56</v>
      </c>
      <c r="E27" s="98" t="s">
        <v>14</v>
      </c>
      <c r="F27" s="98"/>
      <c r="G27" s="137"/>
      <c r="H27" s="98">
        <v>106306</v>
      </c>
      <c r="I27" s="112" t="s">
        <v>224</v>
      </c>
      <c r="J27" s="97">
        <v>1</v>
      </c>
      <c r="K27" s="98">
        <v>32</v>
      </c>
      <c r="L27" s="98" t="s">
        <v>205</v>
      </c>
      <c r="M27" s="98"/>
    </row>
    <row r="28" spans="1:13" s="138" customFormat="1" ht="14.25">
      <c r="A28" s="98">
        <v>106418</v>
      </c>
      <c r="B28" s="112" t="s">
        <v>456</v>
      </c>
      <c r="C28" s="97">
        <v>2.5</v>
      </c>
      <c r="D28" s="98">
        <v>40</v>
      </c>
      <c r="E28" s="98" t="s">
        <v>14</v>
      </c>
      <c r="F28" s="98"/>
      <c r="G28" s="101"/>
      <c r="H28" s="98" t="s">
        <v>290</v>
      </c>
      <c r="I28" s="112" t="s">
        <v>275</v>
      </c>
      <c r="J28" s="97">
        <v>2.5</v>
      </c>
      <c r="K28" s="98">
        <v>40</v>
      </c>
      <c r="L28" s="98" t="s">
        <v>14</v>
      </c>
      <c r="M28" s="98"/>
    </row>
    <row r="29" spans="1:13" s="138" customFormat="1" ht="14.25">
      <c r="A29" s="98" t="s">
        <v>311</v>
      </c>
      <c r="B29" s="112" t="s">
        <v>218</v>
      </c>
      <c r="C29" s="97">
        <v>2</v>
      </c>
      <c r="D29" s="98">
        <v>32</v>
      </c>
      <c r="E29" s="98" t="s">
        <v>14</v>
      </c>
      <c r="F29" s="98"/>
      <c r="G29" s="101"/>
      <c r="H29" s="98">
        <v>106169</v>
      </c>
      <c r="I29" s="112" t="s">
        <v>207</v>
      </c>
      <c r="J29" s="97">
        <v>3</v>
      </c>
      <c r="K29" s="98">
        <v>48</v>
      </c>
      <c r="L29" s="98" t="s">
        <v>14</v>
      </c>
      <c r="M29" s="98"/>
    </row>
    <row r="30" spans="1:13" s="138" customFormat="1" ht="14.25">
      <c r="A30" s="98">
        <v>106165</v>
      </c>
      <c r="B30" s="112" t="s">
        <v>282</v>
      </c>
      <c r="C30" s="97"/>
      <c r="D30" s="98" t="s">
        <v>209</v>
      </c>
      <c r="E30" s="98" t="s">
        <v>13</v>
      </c>
      <c r="F30" s="98"/>
      <c r="G30" s="101"/>
      <c r="H30" s="98">
        <v>106036</v>
      </c>
      <c r="I30" s="112" t="s">
        <v>208</v>
      </c>
      <c r="J30" s="97">
        <v>1</v>
      </c>
      <c r="K30" s="98" t="s">
        <v>209</v>
      </c>
      <c r="L30" s="98" t="s">
        <v>13</v>
      </c>
      <c r="M30" s="98"/>
    </row>
    <row r="31" spans="1:13" s="138" customFormat="1" ht="14.25">
      <c r="A31" s="98"/>
      <c r="B31" s="112"/>
      <c r="C31" s="97">
        <f>SUM(C20:C30)</f>
        <v>26</v>
      </c>
      <c r="D31" s="98">
        <f>SUM(D20:D30)</f>
        <v>436</v>
      </c>
      <c r="E31" s="98"/>
      <c r="F31" s="98"/>
      <c r="G31" s="101"/>
      <c r="H31" s="98">
        <v>107062</v>
      </c>
      <c r="I31" s="112" t="s">
        <v>212</v>
      </c>
      <c r="J31" s="97">
        <v>2</v>
      </c>
      <c r="K31" s="98" t="s">
        <v>213</v>
      </c>
      <c r="L31" s="98" t="s">
        <v>13</v>
      </c>
      <c r="M31" s="98"/>
    </row>
    <row r="32" spans="1:13" s="138" customFormat="1" ht="14.25">
      <c r="A32" s="98"/>
      <c r="B32" s="112"/>
      <c r="C32" s="97"/>
      <c r="D32" s="140"/>
      <c r="E32" s="98"/>
      <c r="F32" s="98"/>
      <c r="G32" s="101"/>
      <c r="H32" s="98"/>
      <c r="I32" s="112"/>
      <c r="J32" s="97">
        <f>SUM(J19:J31)</f>
        <v>30.5</v>
      </c>
      <c r="K32" s="98">
        <f>SUM(K19:K31)</f>
        <v>476</v>
      </c>
      <c r="L32" s="98"/>
      <c r="M32" s="98"/>
    </row>
    <row r="33" spans="1:13" s="138" customFormat="1" ht="14.25">
      <c r="A33" s="339" t="s">
        <v>54</v>
      </c>
      <c r="B33" s="340"/>
      <c r="C33" s="340"/>
      <c r="D33" s="340"/>
      <c r="E33" s="340"/>
      <c r="F33" s="341"/>
      <c r="G33" s="98"/>
      <c r="H33" s="339" t="s">
        <v>55</v>
      </c>
      <c r="I33" s="340"/>
      <c r="J33" s="340"/>
      <c r="K33" s="340"/>
      <c r="L33" s="340"/>
      <c r="M33" s="341"/>
    </row>
    <row r="34" spans="1:13" s="138" customFormat="1" ht="14.25">
      <c r="A34" s="98">
        <v>111242</v>
      </c>
      <c r="B34" s="112" t="s">
        <v>210</v>
      </c>
      <c r="C34" s="97">
        <v>0.5</v>
      </c>
      <c r="D34" s="98">
        <v>8</v>
      </c>
      <c r="E34" s="98" t="s">
        <v>13</v>
      </c>
      <c r="F34" s="98"/>
      <c r="G34" s="344"/>
      <c r="H34" s="98">
        <v>111243</v>
      </c>
      <c r="I34" s="112" t="s">
        <v>214</v>
      </c>
      <c r="J34" s="97">
        <v>0.5</v>
      </c>
      <c r="K34" s="98">
        <v>8</v>
      </c>
      <c r="L34" s="98" t="s">
        <v>13</v>
      </c>
      <c r="M34" s="98"/>
    </row>
    <row r="35" spans="1:13" s="138" customFormat="1" ht="14.25">
      <c r="A35" s="98">
        <v>133001</v>
      </c>
      <c r="B35" s="112" t="s">
        <v>285</v>
      </c>
      <c r="C35" s="97">
        <v>1.5</v>
      </c>
      <c r="D35" s="98">
        <v>24</v>
      </c>
      <c r="E35" s="98" t="s">
        <v>13</v>
      </c>
      <c r="F35" s="98"/>
      <c r="G35" s="345"/>
      <c r="H35" s="98" t="s">
        <v>300</v>
      </c>
      <c r="I35" s="112" t="s">
        <v>215</v>
      </c>
      <c r="J35" s="97">
        <v>2.5</v>
      </c>
      <c r="K35" s="98">
        <v>40</v>
      </c>
      <c r="L35" s="98" t="s">
        <v>216</v>
      </c>
      <c r="M35" s="141"/>
    </row>
    <row r="36" spans="1:13" s="138" customFormat="1" ht="14.25">
      <c r="A36" s="98" t="s">
        <v>297</v>
      </c>
      <c r="B36" s="112" t="s">
        <v>114</v>
      </c>
      <c r="C36" s="97">
        <v>3.5</v>
      </c>
      <c r="D36" s="98">
        <v>60</v>
      </c>
      <c r="E36" s="98" t="s">
        <v>13</v>
      </c>
      <c r="F36" s="98"/>
      <c r="G36" s="101"/>
      <c r="H36" s="98" t="s">
        <v>305</v>
      </c>
      <c r="I36" s="112" t="s">
        <v>223</v>
      </c>
      <c r="J36" s="97">
        <v>3.5</v>
      </c>
      <c r="K36" s="98">
        <v>56</v>
      </c>
      <c r="L36" s="98" t="s">
        <v>216</v>
      </c>
      <c r="M36" s="98"/>
    </row>
    <row r="37" spans="1:13" s="138" customFormat="1" ht="14.25">
      <c r="A37" s="98" t="s">
        <v>299</v>
      </c>
      <c r="B37" s="112" t="s">
        <v>222</v>
      </c>
      <c r="C37" s="97">
        <v>4.5</v>
      </c>
      <c r="D37" s="98">
        <v>72</v>
      </c>
      <c r="E37" s="98" t="s">
        <v>13</v>
      </c>
      <c r="F37" s="98"/>
      <c r="G37" s="101"/>
      <c r="H37" s="98" t="s">
        <v>306</v>
      </c>
      <c r="I37" s="112" t="s">
        <v>180</v>
      </c>
      <c r="J37" s="97">
        <v>2.5</v>
      </c>
      <c r="K37" s="98">
        <v>40</v>
      </c>
      <c r="L37" s="98" t="s">
        <v>13</v>
      </c>
      <c r="M37" s="98"/>
    </row>
    <row r="38" spans="1:13" s="138" customFormat="1" ht="14.25">
      <c r="A38" s="98" t="s">
        <v>298</v>
      </c>
      <c r="B38" s="112" t="s">
        <v>115</v>
      </c>
      <c r="C38" s="97">
        <v>3</v>
      </c>
      <c r="D38" s="98">
        <v>54</v>
      </c>
      <c r="E38" s="98" t="s">
        <v>13</v>
      </c>
      <c r="F38" s="98"/>
      <c r="G38" s="101"/>
      <c r="H38" s="98">
        <v>106416</v>
      </c>
      <c r="I38" s="142" t="s">
        <v>277</v>
      </c>
      <c r="J38" s="143">
        <v>0.5</v>
      </c>
      <c r="K38" s="101">
        <v>16</v>
      </c>
      <c r="L38" s="101" t="s">
        <v>278</v>
      </c>
      <c r="M38" s="98"/>
    </row>
    <row r="39" spans="1:13" s="138" customFormat="1" ht="14.25">
      <c r="A39" s="98">
        <v>106381</v>
      </c>
      <c r="B39" s="112" t="s">
        <v>211</v>
      </c>
      <c r="C39" s="97">
        <v>2.5</v>
      </c>
      <c r="D39" s="98">
        <v>40</v>
      </c>
      <c r="E39" s="98" t="s">
        <v>14</v>
      </c>
      <c r="F39" s="98"/>
      <c r="G39" s="101"/>
      <c r="H39" s="98">
        <v>106422</v>
      </c>
      <c r="I39" s="112" t="s">
        <v>461</v>
      </c>
      <c r="J39" s="97">
        <v>2.5</v>
      </c>
      <c r="K39" s="140">
        <v>40</v>
      </c>
      <c r="L39" s="98" t="s">
        <v>278</v>
      </c>
      <c r="M39" s="98"/>
    </row>
    <row r="40" spans="1:13" s="138" customFormat="1" ht="14.25">
      <c r="A40" s="98">
        <v>106417</v>
      </c>
      <c r="B40" s="112" t="s">
        <v>458</v>
      </c>
      <c r="C40" s="97">
        <v>2.5</v>
      </c>
      <c r="D40" s="98">
        <v>40</v>
      </c>
      <c r="E40" s="98" t="s">
        <v>14</v>
      </c>
      <c r="F40" s="98"/>
      <c r="G40" s="101"/>
      <c r="H40" s="98" t="s">
        <v>309</v>
      </c>
      <c r="I40" s="112" t="s">
        <v>476</v>
      </c>
      <c r="J40" s="97">
        <v>1.5</v>
      </c>
      <c r="K40" s="98">
        <v>24</v>
      </c>
      <c r="L40" s="98" t="s">
        <v>276</v>
      </c>
      <c r="M40" s="98"/>
    </row>
    <row r="41" spans="1:13" s="138" customFormat="1" ht="24" customHeight="1">
      <c r="A41" s="98" t="s">
        <v>307</v>
      </c>
      <c r="B41" s="112" t="s">
        <v>182</v>
      </c>
      <c r="C41" s="97">
        <v>2</v>
      </c>
      <c r="D41" s="98">
        <v>32</v>
      </c>
      <c r="E41" s="98" t="s">
        <v>14</v>
      </c>
      <c r="F41" s="98"/>
      <c r="G41" s="101"/>
      <c r="H41" s="98" t="s">
        <v>310</v>
      </c>
      <c r="I41" s="112" t="s">
        <v>184</v>
      </c>
      <c r="J41" s="97">
        <v>2</v>
      </c>
      <c r="K41" s="98">
        <v>32</v>
      </c>
      <c r="L41" s="98" t="s">
        <v>14</v>
      </c>
      <c r="M41" s="98"/>
    </row>
    <row r="42" spans="1:13" s="138" customFormat="1" ht="14.25">
      <c r="A42" s="98" t="s">
        <v>308</v>
      </c>
      <c r="B42" s="112" t="s">
        <v>183</v>
      </c>
      <c r="C42" s="97">
        <v>2.5</v>
      </c>
      <c r="D42" s="98">
        <v>40</v>
      </c>
      <c r="E42" s="98" t="s">
        <v>14</v>
      </c>
      <c r="F42" s="98"/>
      <c r="G42" s="101"/>
      <c r="H42" s="98">
        <v>106420</v>
      </c>
      <c r="I42" s="112" t="s">
        <v>449</v>
      </c>
      <c r="J42" s="97">
        <v>2</v>
      </c>
      <c r="K42" s="98">
        <v>32</v>
      </c>
      <c r="L42" s="98" t="s">
        <v>14</v>
      </c>
      <c r="M42" s="98"/>
    </row>
    <row r="43" spans="1:13" s="138" customFormat="1" ht="14.25">
      <c r="A43" s="98" t="s">
        <v>301</v>
      </c>
      <c r="B43" s="112" t="s">
        <v>204</v>
      </c>
      <c r="C43" s="97">
        <v>2.5</v>
      </c>
      <c r="D43" s="98">
        <v>40</v>
      </c>
      <c r="E43" s="98" t="s">
        <v>205</v>
      </c>
      <c r="F43" s="98"/>
      <c r="G43" s="101"/>
      <c r="H43" s="98" t="s">
        <v>313</v>
      </c>
      <c r="I43" s="112" t="s">
        <v>186</v>
      </c>
      <c r="J43" s="97">
        <v>2</v>
      </c>
      <c r="K43" s="98">
        <v>32</v>
      </c>
      <c r="L43" s="98" t="s">
        <v>14</v>
      </c>
      <c r="M43" s="141"/>
    </row>
    <row r="44" spans="1:13" s="138" customFormat="1" ht="14.25">
      <c r="A44" s="98" t="s">
        <v>312</v>
      </c>
      <c r="B44" s="112" t="s">
        <v>185</v>
      </c>
      <c r="C44" s="97">
        <v>2.5</v>
      </c>
      <c r="D44" s="98">
        <v>40</v>
      </c>
      <c r="E44" s="98" t="s">
        <v>14</v>
      </c>
      <c r="F44" s="98"/>
      <c r="G44" s="101"/>
      <c r="H44" s="98">
        <v>106421</v>
      </c>
      <c r="I44" s="112" t="s">
        <v>459</v>
      </c>
      <c r="J44" s="97">
        <v>2</v>
      </c>
      <c r="K44" s="98">
        <v>32</v>
      </c>
      <c r="L44" s="98" t="s">
        <v>14</v>
      </c>
      <c r="M44" s="139"/>
    </row>
    <row r="45" spans="1:13" s="138" customFormat="1" ht="14.25">
      <c r="A45" s="98">
        <v>106058</v>
      </c>
      <c r="B45" s="112" t="s">
        <v>364</v>
      </c>
      <c r="C45" s="97">
        <v>2</v>
      </c>
      <c r="D45" s="98" t="s">
        <v>213</v>
      </c>
      <c r="E45" s="98" t="s">
        <v>13</v>
      </c>
      <c r="F45" s="98"/>
      <c r="G45" s="101"/>
      <c r="H45" s="98">
        <v>106423</v>
      </c>
      <c r="I45" s="112" t="s">
        <v>462</v>
      </c>
      <c r="J45" s="97">
        <v>2</v>
      </c>
      <c r="K45" s="140">
        <v>32</v>
      </c>
      <c r="L45" s="98" t="s">
        <v>276</v>
      </c>
      <c r="M45" s="98"/>
    </row>
    <row r="46" spans="1:13" s="138" customFormat="1" ht="14.25">
      <c r="A46" s="98">
        <v>106165</v>
      </c>
      <c r="B46" s="112" t="s">
        <v>282</v>
      </c>
      <c r="C46" s="97"/>
      <c r="D46" s="98" t="s">
        <v>209</v>
      </c>
      <c r="E46" s="98" t="s">
        <v>13</v>
      </c>
      <c r="F46" s="98"/>
      <c r="G46" s="101"/>
      <c r="H46" s="98">
        <v>106383</v>
      </c>
      <c r="I46" s="112" t="s">
        <v>460</v>
      </c>
      <c r="J46" s="98"/>
      <c r="K46" s="98">
        <v>4</v>
      </c>
      <c r="L46" s="98" t="s">
        <v>276</v>
      </c>
      <c r="M46" s="98"/>
    </row>
    <row r="47" spans="2:13" s="138" customFormat="1" ht="14.25">
      <c r="B47" s="139"/>
      <c r="C47" s="97">
        <f>SUM(C34:C46)</f>
        <v>29.5</v>
      </c>
      <c r="D47" s="98">
        <f>SUM(D34:D46)</f>
        <v>450</v>
      </c>
      <c r="F47" s="98"/>
      <c r="G47" s="101"/>
      <c r="H47" s="98"/>
      <c r="I47" s="112" t="s">
        <v>495</v>
      </c>
      <c r="J47" s="97">
        <v>2</v>
      </c>
      <c r="K47" s="98">
        <v>32</v>
      </c>
      <c r="L47" s="98" t="s">
        <v>276</v>
      </c>
      <c r="M47" s="98"/>
    </row>
    <row r="48" spans="1:13" s="138" customFormat="1" ht="14.25">
      <c r="A48" s="139"/>
      <c r="B48" s="139"/>
      <c r="C48" s="97"/>
      <c r="D48" s="98"/>
      <c r="E48" s="139"/>
      <c r="F48" s="98"/>
      <c r="G48" s="101"/>
      <c r="H48" s="98"/>
      <c r="I48" s="112"/>
      <c r="J48" s="97">
        <f>SUM(J34:J44)</f>
        <v>21.5</v>
      </c>
      <c r="K48" s="98">
        <f>SUM(K34:K47)</f>
        <v>420</v>
      </c>
      <c r="L48" s="98"/>
      <c r="M48" s="98"/>
    </row>
    <row r="49" spans="1:13" s="138" customFormat="1" ht="14.25">
      <c r="A49" s="339" t="s">
        <v>56</v>
      </c>
      <c r="B49" s="346"/>
      <c r="C49" s="346"/>
      <c r="D49" s="346"/>
      <c r="E49" s="346"/>
      <c r="F49" s="347"/>
      <c r="G49" s="98"/>
      <c r="H49" s="339" t="s">
        <v>57</v>
      </c>
      <c r="I49" s="340"/>
      <c r="J49" s="340"/>
      <c r="K49" s="340"/>
      <c r="L49" s="340"/>
      <c r="M49" s="341"/>
    </row>
    <row r="50" spans="1:13" s="138" customFormat="1" ht="14.25">
      <c r="A50" s="98">
        <v>106419</v>
      </c>
      <c r="B50" s="112" t="s">
        <v>464</v>
      </c>
      <c r="C50" s="97">
        <v>2.5</v>
      </c>
      <c r="D50" s="98">
        <v>40</v>
      </c>
      <c r="E50" s="98" t="s">
        <v>216</v>
      </c>
      <c r="F50" s="98"/>
      <c r="G50" s="189"/>
      <c r="H50" s="104">
        <v>106022</v>
      </c>
      <c r="I50" s="112" t="s">
        <v>219</v>
      </c>
      <c r="J50" s="98">
        <v>2</v>
      </c>
      <c r="K50" s="97" t="s">
        <v>280</v>
      </c>
      <c r="L50" s="98" t="s">
        <v>13</v>
      </c>
      <c r="M50" s="104"/>
    </row>
    <row r="51" spans="1:13" s="138" customFormat="1" ht="14.25">
      <c r="A51" s="98">
        <v>106159</v>
      </c>
      <c r="B51" s="112" t="s">
        <v>217</v>
      </c>
      <c r="C51" s="97">
        <v>2.5</v>
      </c>
      <c r="D51" s="98">
        <v>40</v>
      </c>
      <c r="E51" s="98" t="s">
        <v>278</v>
      </c>
      <c r="F51" s="98"/>
      <c r="G51" s="190"/>
      <c r="H51" s="104">
        <v>106021</v>
      </c>
      <c r="I51" s="112" t="s">
        <v>220</v>
      </c>
      <c r="J51" s="98">
        <v>14</v>
      </c>
      <c r="K51" s="97" t="s">
        <v>283</v>
      </c>
      <c r="L51" s="98" t="s">
        <v>13</v>
      </c>
      <c r="M51" s="104"/>
    </row>
    <row r="52" spans="1:13" s="138" customFormat="1" ht="14.25">
      <c r="A52" s="98">
        <v>104174</v>
      </c>
      <c r="B52" s="112" t="s">
        <v>440</v>
      </c>
      <c r="C52" s="97">
        <v>2</v>
      </c>
      <c r="D52" s="140">
        <v>32</v>
      </c>
      <c r="E52" s="98" t="s">
        <v>205</v>
      </c>
      <c r="F52" s="98"/>
      <c r="G52" s="190"/>
      <c r="H52" s="104"/>
      <c r="I52" s="98"/>
      <c r="J52" s="98">
        <f>SUM(J50:J51)</f>
        <v>16</v>
      </c>
      <c r="K52" s="97" t="s">
        <v>477</v>
      </c>
      <c r="L52" s="98"/>
      <c r="M52" s="104"/>
    </row>
    <row r="53" spans="1:13" s="138" customFormat="1" ht="14.25">
      <c r="A53" s="98" t="s">
        <v>291</v>
      </c>
      <c r="B53" s="112" t="s">
        <v>436</v>
      </c>
      <c r="C53" s="97">
        <v>2</v>
      </c>
      <c r="D53" s="140">
        <v>32</v>
      </c>
      <c r="E53" s="98" t="s">
        <v>205</v>
      </c>
      <c r="F53" s="98"/>
      <c r="G53" s="190"/>
      <c r="H53" s="104"/>
      <c r="I53" s="112"/>
      <c r="J53" s="97"/>
      <c r="K53" s="98"/>
      <c r="L53" s="98"/>
      <c r="M53" s="104"/>
    </row>
    <row r="54" spans="1:13" s="138" customFormat="1" ht="14.25">
      <c r="A54" s="98" t="s">
        <v>303</v>
      </c>
      <c r="B54" s="112" t="s">
        <v>478</v>
      </c>
      <c r="C54" s="97">
        <v>2</v>
      </c>
      <c r="D54" s="140">
        <v>32</v>
      </c>
      <c r="E54" s="98" t="s">
        <v>205</v>
      </c>
      <c r="F54" s="98"/>
      <c r="G54" s="101"/>
      <c r="H54" s="104"/>
      <c r="I54" s="112"/>
      <c r="J54" s="97"/>
      <c r="K54" s="98"/>
      <c r="L54" s="98"/>
      <c r="M54" s="104"/>
    </row>
    <row r="55" spans="1:13" s="138" customFormat="1" ht="14.25">
      <c r="A55" s="98" t="s">
        <v>314</v>
      </c>
      <c r="B55" s="104" t="s">
        <v>187</v>
      </c>
      <c r="C55" s="127">
        <v>2</v>
      </c>
      <c r="D55" s="98">
        <v>32</v>
      </c>
      <c r="E55" s="98" t="s">
        <v>205</v>
      </c>
      <c r="F55" s="98"/>
      <c r="G55" s="101"/>
      <c r="H55" s="104"/>
      <c r="I55" s="112"/>
      <c r="J55" s="97"/>
      <c r="K55" s="98"/>
      <c r="L55" s="98"/>
      <c r="M55" s="104"/>
    </row>
    <row r="56" spans="1:13" s="138" customFormat="1" ht="16.5" customHeight="1">
      <c r="A56" s="98" t="s">
        <v>315</v>
      </c>
      <c r="B56" s="104" t="s">
        <v>188</v>
      </c>
      <c r="C56" s="127">
        <v>2</v>
      </c>
      <c r="D56" s="98">
        <v>32</v>
      </c>
      <c r="E56" s="98" t="s">
        <v>205</v>
      </c>
      <c r="F56" s="98"/>
      <c r="G56" s="101"/>
      <c r="H56" s="104"/>
      <c r="I56" s="112"/>
      <c r="J56" s="97"/>
      <c r="K56" s="98"/>
      <c r="L56" s="98"/>
      <c r="M56" s="104"/>
    </row>
    <row r="57" spans="1:13" s="138" customFormat="1" ht="14.25">
      <c r="A57" s="98"/>
      <c r="B57" s="112" t="s">
        <v>503</v>
      </c>
      <c r="C57" s="102">
        <v>2</v>
      </c>
      <c r="D57" s="98">
        <v>32</v>
      </c>
      <c r="E57" s="98" t="s">
        <v>205</v>
      </c>
      <c r="F57" s="98"/>
      <c r="G57" s="101"/>
      <c r="H57" s="104"/>
      <c r="I57" s="112"/>
      <c r="J57" s="97"/>
      <c r="K57" s="98"/>
      <c r="L57" s="98"/>
      <c r="M57" s="104"/>
    </row>
    <row r="58" spans="1:13" s="138" customFormat="1" ht="14.25">
      <c r="A58" s="98">
        <v>106383</v>
      </c>
      <c r="B58" s="112" t="s">
        <v>460</v>
      </c>
      <c r="C58" s="97">
        <v>0.5</v>
      </c>
      <c r="D58" s="98">
        <v>12</v>
      </c>
      <c r="E58" s="98" t="s">
        <v>276</v>
      </c>
      <c r="F58" s="98"/>
      <c r="G58" s="101"/>
      <c r="H58" s="104"/>
      <c r="I58" s="112"/>
      <c r="J58" s="97"/>
      <c r="K58" s="98"/>
      <c r="L58" s="98"/>
      <c r="M58" s="104"/>
    </row>
    <row r="59" spans="1:13" s="138" customFormat="1" ht="14.25">
      <c r="A59" s="98">
        <v>106140</v>
      </c>
      <c r="B59" s="112" t="s">
        <v>279</v>
      </c>
      <c r="C59" s="97">
        <v>2</v>
      </c>
      <c r="D59" s="140" t="s">
        <v>280</v>
      </c>
      <c r="E59" s="98" t="s">
        <v>278</v>
      </c>
      <c r="F59" s="98"/>
      <c r="G59" s="101"/>
      <c r="H59" s="104"/>
      <c r="I59" s="112"/>
      <c r="J59" s="97"/>
      <c r="K59" s="98"/>
      <c r="L59" s="98"/>
      <c r="M59" s="104"/>
    </row>
    <row r="60" spans="1:13" s="138" customFormat="1" ht="14.25">
      <c r="A60" s="98">
        <v>106149</v>
      </c>
      <c r="B60" s="112" t="s">
        <v>281</v>
      </c>
      <c r="C60" s="97">
        <v>4</v>
      </c>
      <c r="D60" s="140" t="s">
        <v>284</v>
      </c>
      <c r="E60" s="98" t="s">
        <v>278</v>
      </c>
      <c r="F60" s="98"/>
      <c r="G60" s="101"/>
      <c r="H60" s="104"/>
      <c r="I60" s="112"/>
      <c r="J60" s="97"/>
      <c r="K60" s="98"/>
      <c r="L60" s="98"/>
      <c r="M60" s="104"/>
    </row>
    <row r="61" spans="1:13" s="138" customFormat="1" ht="14.25">
      <c r="A61" s="98">
        <v>106165</v>
      </c>
      <c r="B61" s="112" t="s">
        <v>282</v>
      </c>
      <c r="C61" s="97">
        <v>3</v>
      </c>
      <c r="D61" s="98" t="s">
        <v>209</v>
      </c>
      <c r="E61" s="98" t="s">
        <v>13</v>
      </c>
      <c r="F61" s="98"/>
      <c r="G61" s="101"/>
      <c r="H61" s="104"/>
      <c r="I61" s="112"/>
      <c r="J61" s="97"/>
      <c r="K61" s="98"/>
      <c r="L61" s="98"/>
      <c r="M61" s="104"/>
    </row>
    <row r="62" spans="1:13" s="138" customFormat="1" ht="53.25" customHeight="1">
      <c r="A62" s="98"/>
      <c r="B62" s="98"/>
      <c r="C62" s="97">
        <f>SUM(C50:C61)</f>
        <v>26.5</v>
      </c>
      <c r="D62" s="140">
        <f>SUM(D50:D61)</f>
        <v>284</v>
      </c>
      <c r="E62" s="98"/>
      <c r="F62" s="98"/>
      <c r="G62" s="101"/>
      <c r="H62" s="104"/>
      <c r="I62" s="112"/>
      <c r="J62" s="97"/>
      <c r="K62" s="98"/>
      <c r="L62" s="98"/>
      <c r="M62" s="104"/>
    </row>
    <row r="63" spans="2:12" ht="14.25">
      <c r="B63" s="63"/>
      <c r="C63" s="64"/>
      <c r="D63" s="21"/>
      <c r="E63" s="21"/>
      <c r="F63" s="21"/>
      <c r="G63" s="21"/>
      <c r="H63" s="65"/>
      <c r="I63" s="65"/>
      <c r="J63" s="65"/>
      <c r="K63" s="65"/>
      <c r="L63" s="21"/>
    </row>
    <row r="64" spans="2:12" ht="14.25">
      <c r="B64" s="63"/>
      <c r="C64" s="64"/>
      <c r="D64" s="21"/>
      <c r="E64" s="21"/>
      <c r="F64" s="21"/>
      <c r="G64" s="21"/>
      <c r="H64" s="65"/>
      <c r="I64" s="65"/>
      <c r="J64" s="65"/>
      <c r="K64" s="65"/>
      <c r="L64" s="21"/>
    </row>
    <row r="65" ht="14.25">
      <c r="G65" s="21"/>
    </row>
    <row r="66" ht="14.25">
      <c r="G66" s="21"/>
    </row>
  </sheetData>
  <sheetProtection/>
  <mergeCells count="23">
    <mergeCell ref="G50:G53"/>
    <mergeCell ref="A19:F19"/>
    <mergeCell ref="B2:B4"/>
    <mergeCell ref="A33:F33"/>
    <mergeCell ref="F2:F4"/>
    <mergeCell ref="D2:D4"/>
    <mergeCell ref="G34:G35"/>
    <mergeCell ref="A49:F49"/>
    <mergeCell ref="A1:M1"/>
    <mergeCell ref="A2:A4"/>
    <mergeCell ref="H2:H4"/>
    <mergeCell ref="I2:I4"/>
    <mergeCell ref="J2:J4"/>
    <mergeCell ref="C2:C4"/>
    <mergeCell ref="L2:L4"/>
    <mergeCell ref="H33:M33"/>
    <mergeCell ref="E2:E4"/>
    <mergeCell ref="A5:F5"/>
    <mergeCell ref="K2:K4"/>
    <mergeCell ref="H49:M49"/>
    <mergeCell ref="H5:M5"/>
    <mergeCell ref="M2:M4"/>
    <mergeCell ref="H19:M19"/>
  </mergeCells>
  <printOptions horizontalCentered="1"/>
  <pageMargins left="0.5905511811023623" right="0.4724409448818898" top="0.5905511811023623" bottom="0.5511811023622047" header="0.35433070866141736" footer="0.31496062992125984"/>
  <pageSetup horizontalDpi="300" verticalDpi="300" orientation="portrait" paperSize="9" scale="74"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deeplm</cp:lastModifiedBy>
  <cp:lastPrinted>2018-05-23T03:40:55Z</cp:lastPrinted>
  <dcterms:created xsi:type="dcterms:W3CDTF">2004-03-18T06:21:58Z</dcterms:created>
  <dcterms:modified xsi:type="dcterms:W3CDTF">2019-09-18T13:37:35Z</dcterms:modified>
  <cp:category/>
  <cp:version/>
  <cp:contentType/>
  <cp:contentStatus/>
</cp:coreProperties>
</file>